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er\ROVIGO FILALA BRASOV\DIESEL ONE\FALIMENT\VÂNZARE\2023\1.  VANZARE- 65%, 60% si 55%\60%\"/>
    </mc:Choice>
  </mc:AlternateContent>
  <xr:revisionPtr revIDLastSave="0" documentId="13_ncr:1_{E9F28E62-1DED-4270-B9F3-429BC89DBC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CTUALIZARE VALORI" sheetId="1" r:id="rId1"/>
    <sheet name="ESTIMARE VALORI" sheetId="2" r:id="rId2"/>
    <sheet name="Sheet3" sheetId="3" r:id="rId3"/>
  </sheets>
  <definedNames>
    <definedName name="_xlnm.Print_Titles" localSheetId="0">'ACTUALIZARE VALORI'!$1:$1</definedName>
    <definedName name="_xlnm.Print_Titles" localSheetId="1">'ESTIMARE VALORI'!$1:$1</definedName>
    <definedName name="_xlnm.Print_Area" localSheetId="0">'ACTUALIZARE VALORI'!$A$1:$N$152</definedName>
  </definedNames>
  <calcPr calcId="191029"/>
</workbook>
</file>

<file path=xl/calcChain.xml><?xml version="1.0" encoding="utf-8"?>
<calcChain xmlns="http://schemas.openxmlformats.org/spreadsheetml/2006/main">
  <c r="O153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5" i="2"/>
  <c r="E152" i="1"/>
  <c r="H5" i="2"/>
  <c r="I5" i="2" s="1"/>
  <c r="H6" i="2"/>
  <c r="I6" i="2" s="1"/>
  <c r="H7" i="2"/>
  <c r="I7" i="2" s="1"/>
  <c r="K7" i="2" s="1"/>
  <c r="H8" i="2"/>
  <c r="I8" i="2" s="1"/>
  <c r="K8" i="2" s="1"/>
  <c r="H9" i="2"/>
  <c r="I9" i="2" s="1"/>
  <c r="H10" i="2"/>
  <c r="I10" i="2" s="1"/>
  <c r="H11" i="2"/>
  <c r="I11" i="2" s="1"/>
  <c r="K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K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K31" i="2" s="1"/>
  <c r="H32" i="2"/>
  <c r="I32" i="2" s="1"/>
  <c r="H33" i="2"/>
  <c r="I33" i="2" s="1"/>
  <c r="H34" i="2"/>
  <c r="I34" i="2" s="1"/>
  <c r="H35" i="2"/>
  <c r="I35" i="2" s="1"/>
  <c r="K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K47" i="2" s="1"/>
  <c r="L47" i="2" s="1"/>
  <c r="N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K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K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17" i="2"/>
  <c r="I117" i="2" s="1"/>
  <c r="K117" i="2" s="1"/>
  <c r="L117" i="2" s="1"/>
  <c r="N117" i="2" s="1"/>
  <c r="H118" i="2"/>
  <c r="I118" i="2" s="1"/>
  <c r="H119" i="2"/>
  <c r="I119" i="2" s="1"/>
  <c r="H120" i="2"/>
  <c r="I120" i="2" s="1"/>
  <c r="K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K131" i="2" s="1"/>
  <c r="L131" i="2" s="1"/>
  <c r="N131" i="2" s="1"/>
  <c r="H132" i="2"/>
  <c r="I132" i="2" s="1"/>
  <c r="H133" i="2"/>
  <c r="I133" i="2" s="1"/>
  <c r="H134" i="2"/>
  <c r="I134" i="2" s="1"/>
  <c r="H135" i="2"/>
  <c r="I135" i="2" s="1"/>
  <c r="K135" i="2" s="1"/>
  <c r="L135" i="2" s="1"/>
  <c r="N135" i="2" s="1"/>
  <c r="H136" i="2"/>
  <c r="I136" i="2" s="1"/>
  <c r="H137" i="2"/>
  <c r="I137" i="2" s="1"/>
  <c r="H138" i="2"/>
  <c r="I138" i="2" s="1"/>
  <c r="H139" i="2"/>
  <c r="I139" i="2" s="1"/>
  <c r="H140" i="2"/>
  <c r="I140" i="2" s="1"/>
  <c r="K140" i="2" s="1"/>
  <c r="H141" i="2"/>
  <c r="I141" i="2" s="1"/>
  <c r="H142" i="2"/>
  <c r="I142" i="2" s="1"/>
  <c r="H143" i="2"/>
  <c r="I143" i="2" s="1"/>
  <c r="H144" i="2"/>
  <c r="I144" i="2" s="1"/>
  <c r="K144" i="2" s="1"/>
  <c r="H145" i="2"/>
  <c r="I145" i="2" s="1"/>
  <c r="H146" i="2"/>
  <c r="I146" i="2" s="1"/>
  <c r="H147" i="2"/>
  <c r="I147" i="2" s="1"/>
  <c r="H148" i="2"/>
  <c r="I148" i="2" s="1"/>
  <c r="K148" i="2" s="1"/>
  <c r="H149" i="2"/>
  <c r="I149" i="2" s="1"/>
  <c r="H150" i="2"/>
  <c r="I150" i="2" s="1"/>
  <c r="H151" i="2"/>
  <c r="I151" i="2" s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04" i="1"/>
  <c r="H103" i="1"/>
  <c r="H102" i="1"/>
  <c r="H101" i="1"/>
  <c r="H100" i="1"/>
  <c r="H99" i="1"/>
  <c r="H98" i="1"/>
  <c r="H97" i="1"/>
  <c r="H96" i="1"/>
  <c r="H95" i="1"/>
  <c r="H94" i="1"/>
  <c r="H93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13" i="1"/>
  <c r="H14" i="1"/>
  <c r="H15" i="1"/>
  <c r="H16" i="1"/>
  <c r="H17" i="1"/>
  <c r="H18" i="1"/>
  <c r="H19" i="1"/>
  <c r="H20" i="1"/>
  <c r="H12" i="1"/>
  <c r="M3" i="1"/>
  <c r="M4" i="1"/>
  <c r="M2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K132" i="2" l="1"/>
  <c r="L132" i="2" s="1"/>
  <c r="N132" i="2" s="1"/>
  <c r="K43" i="2"/>
  <c r="L43" i="2" s="1"/>
  <c r="N43" i="2" s="1"/>
  <c r="K39" i="2"/>
  <c r="L39" i="2"/>
  <c r="N39" i="2" s="1"/>
  <c r="K151" i="2"/>
  <c r="L151" i="2" s="1"/>
  <c r="N151" i="2" s="1"/>
  <c r="K22" i="2"/>
  <c r="L22" i="2" s="1"/>
  <c r="N22" i="2" s="1"/>
  <c r="K18" i="2"/>
  <c r="L18" i="2" s="1"/>
  <c r="N18" i="2" s="1"/>
  <c r="K14" i="2"/>
  <c r="L14" i="2" s="1"/>
  <c r="N14" i="2" s="1"/>
  <c r="K10" i="2"/>
  <c r="L10" i="2" s="1"/>
  <c r="N10" i="2" s="1"/>
  <c r="K6" i="2"/>
  <c r="L6" i="2" s="1"/>
  <c r="N6" i="2" s="1"/>
  <c r="K54" i="2"/>
  <c r="L54" i="2" s="1"/>
  <c r="N54" i="2" s="1"/>
  <c r="K46" i="2"/>
  <c r="L46" i="2" s="1"/>
  <c r="N46" i="2" s="1"/>
  <c r="K34" i="2"/>
  <c r="L34" i="2" s="1"/>
  <c r="N34" i="2" s="1"/>
  <c r="K30" i="2"/>
  <c r="L30" i="2" s="1"/>
  <c r="N30" i="2" s="1"/>
  <c r="K150" i="2"/>
  <c r="L150" i="2" s="1"/>
  <c r="N150" i="2" s="1"/>
  <c r="K146" i="2"/>
  <c r="L146" i="2" s="1"/>
  <c r="N146" i="2" s="1"/>
  <c r="K142" i="2"/>
  <c r="L142" i="2" s="1"/>
  <c r="N142" i="2" s="1"/>
  <c r="K138" i="2"/>
  <c r="L138" i="2" s="1"/>
  <c r="N138" i="2" s="1"/>
  <c r="K134" i="2"/>
  <c r="L134" i="2" s="1"/>
  <c r="N134" i="2" s="1"/>
  <c r="K126" i="2"/>
  <c r="L126" i="2" s="1"/>
  <c r="N126" i="2" s="1"/>
  <c r="K122" i="2"/>
  <c r="L122" i="2" s="1"/>
  <c r="N122" i="2" s="1"/>
  <c r="K118" i="2"/>
  <c r="L118" i="2" s="1"/>
  <c r="N118" i="2" s="1"/>
  <c r="K105" i="2"/>
  <c r="L105" i="2" s="1"/>
  <c r="N105" i="2" s="1"/>
  <c r="K101" i="2"/>
  <c r="L101" i="2" s="1"/>
  <c r="N101" i="2" s="1"/>
  <c r="K97" i="2"/>
  <c r="L97" i="2" s="1"/>
  <c r="N97" i="2" s="1"/>
  <c r="K93" i="2"/>
  <c r="L93" i="2" s="1"/>
  <c r="N93" i="2" s="1"/>
  <c r="K89" i="2"/>
  <c r="L89" i="2" s="1"/>
  <c r="N89" i="2" s="1"/>
  <c r="K81" i="2"/>
  <c r="L81" i="2" s="1"/>
  <c r="N81" i="2" s="1"/>
  <c r="K77" i="2"/>
  <c r="L77" i="2" s="1"/>
  <c r="N77" i="2" s="1"/>
  <c r="K73" i="2"/>
  <c r="L73" i="2" s="1"/>
  <c r="N73" i="2" s="1"/>
  <c r="K69" i="2"/>
  <c r="L69" i="2" s="1"/>
  <c r="N69" i="2" s="1"/>
  <c r="K65" i="2"/>
  <c r="L65" i="2" s="1"/>
  <c r="N65" i="2" s="1"/>
  <c r="K61" i="2"/>
  <c r="L61" i="2" s="1"/>
  <c r="N61" i="2" s="1"/>
  <c r="K57" i="2"/>
  <c r="L57" i="2" s="1"/>
  <c r="N57" i="2" s="1"/>
  <c r="K53" i="2"/>
  <c r="L53" i="2" s="1"/>
  <c r="N53" i="2" s="1"/>
  <c r="K49" i="2"/>
  <c r="L49" i="2" s="1"/>
  <c r="N49" i="2" s="1"/>
  <c r="K45" i="2"/>
  <c r="L45" i="2" s="1"/>
  <c r="N45" i="2" s="1"/>
  <c r="K41" i="2"/>
  <c r="L41" i="2" s="1"/>
  <c r="N41" i="2" s="1"/>
  <c r="K33" i="2"/>
  <c r="L33" i="2" s="1"/>
  <c r="N33" i="2" s="1"/>
  <c r="K29" i="2"/>
  <c r="L29" i="2" s="1"/>
  <c r="N29" i="2" s="1"/>
  <c r="K25" i="2"/>
  <c r="L25" i="2" s="1"/>
  <c r="N25" i="2" s="1"/>
  <c r="K21" i="2"/>
  <c r="L21" i="2" s="1"/>
  <c r="N21" i="2" s="1"/>
  <c r="K17" i="2"/>
  <c r="L17" i="2" s="1"/>
  <c r="N17" i="2" s="1"/>
  <c r="K13" i="2"/>
  <c r="L13" i="2" s="1"/>
  <c r="N13" i="2" s="1"/>
  <c r="K9" i="2"/>
  <c r="L9" i="2" s="1"/>
  <c r="N9" i="2" s="1"/>
  <c r="K5" i="2"/>
  <c r="L5" i="2" s="1"/>
  <c r="N5" i="2" s="1"/>
  <c r="K123" i="2"/>
  <c r="L123" i="2" s="1"/>
  <c r="N123" i="2" s="1"/>
  <c r="K119" i="2"/>
  <c r="L119" i="2" s="1"/>
  <c r="N119" i="2" s="1"/>
  <c r="K106" i="2"/>
  <c r="L106" i="2" s="1"/>
  <c r="N106" i="2" s="1"/>
  <c r="K102" i="2"/>
  <c r="L102" i="2" s="1"/>
  <c r="N102" i="2" s="1"/>
  <c r="K98" i="2"/>
  <c r="L98" i="2" s="1"/>
  <c r="N98" i="2" s="1"/>
  <c r="K94" i="2"/>
  <c r="L94" i="2" s="1"/>
  <c r="N94" i="2" s="1"/>
  <c r="K90" i="2"/>
  <c r="L90" i="2" s="1"/>
  <c r="N90" i="2" s="1"/>
  <c r="K86" i="2"/>
  <c r="L86" i="2" s="1"/>
  <c r="N86" i="2" s="1"/>
  <c r="K82" i="2"/>
  <c r="L82" i="2" s="1"/>
  <c r="N82" i="2" s="1"/>
  <c r="K78" i="2"/>
  <c r="L78" i="2" s="1"/>
  <c r="N78" i="2" s="1"/>
  <c r="K74" i="2"/>
  <c r="L74" i="2" s="1"/>
  <c r="N74" i="2" s="1"/>
  <c r="K70" i="2"/>
  <c r="L70" i="2" s="1"/>
  <c r="N70" i="2" s="1"/>
  <c r="K66" i="2"/>
  <c r="L66" i="2" s="1"/>
  <c r="N66" i="2" s="1"/>
  <c r="K62" i="2"/>
  <c r="L62" i="2" s="1"/>
  <c r="N62" i="2" s="1"/>
  <c r="K58" i="2"/>
  <c r="L58" i="2" s="1"/>
  <c r="N58" i="2" s="1"/>
  <c r="K50" i="2"/>
  <c r="L50" i="2" s="1"/>
  <c r="N50" i="2" s="1"/>
  <c r="K42" i="2"/>
  <c r="L42" i="2" s="1"/>
  <c r="N42" i="2" s="1"/>
  <c r="K26" i="2"/>
  <c r="L26" i="2" s="1"/>
  <c r="N26" i="2" s="1"/>
  <c r="K145" i="2"/>
  <c r="L145" i="2" s="1"/>
  <c r="N145" i="2" s="1"/>
  <c r="K137" i="2"/>
  <c r="L137" i="2" s="1"/>
  <c r="N137" i="2" s="1"/>
  <c r="K84" i="2"/>
  <c r="L84" i="2" s="1"/>
  <c r="N84" i="2" s="1"/>
  <c r="K80" i="2"/>
  <c r="L80" i="2" s="1"/>
  <c r="N80" i="2" s="1"/>
  <c r="K76" i="2"/>
  <c r="L76" i="2" s="1"/>
  <c r="N76" i="2" s="1"/>
  <c r="K72" i="2"/>
  <c r="L72" i="2" s="1"/>
  <c r="N72" i="2" s="1"/>
  <c r="K68" i="2"/>
  <c r="L68" i="2" s="1"/>
  <c r="N68" i="2" s="1"/>
  <c r="K64" i="2"/>
  <c r="L64" i="2" s="1"/>
  <c r="N64" i="2" s="1"/>
  <c r="K60" i="2"/>
  <c r="L60" i="2" s="1"/>
  <c r="N60" i="2" s="1"/>
  <c r="K56" i="2"/>
  <c r="L56" i="2" s="1"/>
  <c r="N56" i="2" s="1"/>
  <c r="K52" i="2"/>
  <c r="L52" i="2" s="1"/>
  <c r="N52" i="2" s="1"/>
  <c r="K48" i="2"/>
  <c r="L48" i="2" s="1"/>
  <c r="N48" i="2" s="1"/>
  <c r="K44" i="2"/>
  <c r="L44" i="2" s="1"/>
  <c r="N44" i="2" s="1"/>
  <c r="K40" i="2"/>
  <c r="L40" i="2" s="1"/>
  <c r="N40" i="2" s="1"/>
  <c r="K147" i="2"/>
  <c r="L147" i="2" s="1"/>
  <c r="N147" i="2" s="1"/>
  <c r="K143" i="2"/>
  <c r="L143" i="2" s="1"/>
  <c r="N143" i="2" s="1"/>
  <c r="K139" i="2"/>
  <c r="L139" i="2" s="1"/>
  <c r="N139" i="2" s="1"/>
  <c r="K149" i="2"/>
  <c r="L149" i="2" s="1"/>
  <c r="N149" i="2" s="1"/>
  <c r="K141" i="2"/>
  <c r="L141" i="2" s="1"/>
  <c r="N141" i="2" s="1"/>
  <c r="K125" i="2"/>
  <c r="L125" i="2" s="1"/>
  <c r="N125" i="2" s="1"/>
  <c r="K121" i="2"/>
  <c r="L121" i="2" s="1"/>
  <c r="N121" i="2" s="1"/>
  <c r="K96" i="2"/>
  <c r="L96" i="2" s="1"/>
  <c r="N96" i="2" s="1"/>
  <c r="K92" i="2"/>
  <c r="L92" i="2" s="1"/>
  <c r="N92" i="2" s="1"/>
  <c r="K88" i="2"/>
  <c r="L88" i="2" s="1"/>
  <c r="N88" i="2" s="1"/>
  <c r="K36" i="2"/>
  <c r="L36" i="2" s="1"/>
  <c r="N36" i="2" s="1"/>
  <c r="K32" i="2"/>
  <c r="L32" i="2" s="1"/>
  <c r="N32" i="2" s="1"/>
  <c r="K28" i="2"/>
  <c r="L28" i="2" s="1"/>
  <c r="N28" i="2" s="1"/>
  <c r="K24" i="2"/>
  <c r="L24" i="2" s="1"/>
  <c r="N24" i="2" s="1"/>
  <c r="L8" i="2"/>
  <c r="N8" i="2" s="1"/>
  <c r="K12" i="2"/>
  <c r="L12" i="2" s="1"/>
  <c r="N12" i="2" s="1"/>
  <c r="K20" i="2"/>
  <c r="L20" i="2" s="1"/>
  <c r="N20" i="2" s="1"/>
  <c r="K16" i="2"/>
  <c r="L16" i="2" s="1"/>
  <c r="N16" i="2" s="1"/>
  <c r="K91" i="2"/>
  <c r="L91" i="2" s="1"/>
  <c r="N91" i="2" s="1"/>
  <c r="K75" i="2"/>
  <c r="L75" i="2" s="1"/>
  <c r="N75" i="2" s="1"/>
  <c r="K59" i="2"/>
  <c r="L59" i="2" s="1"/>
  <c r="N59" i="2" s="1"/>
  <c r="L79" i="2"/>
  <c r="N79" i="2" s="1"/>
  <c r="L63" i="2"/>
  <c r="N63" i="2" s="1"/>
  <c r="K104" i="2"/>
  <c r="L104" i="2" s="1"/>
  <c r="N104" i="2" s="1"/>
  <c r="L120" i="2"/>
  <c r="N120" i="2" s="1"/>
  <c r="K85" i="2"/>
  <c r="L85" i="2" s="1"/>
  <c r="N85" i="2" s="1"/>
  <c r="K133" i="2"/>
  <c r="L133" i="2" s="1"/>
  <c r="N133" i="2" s="1"/>
  <c r="K124" i="2"/>
  <c r="L124" i="2" s="1"/>
  <c r="N124" i="2" s="1"/>
  <c r="K107" i="2"/>
  <c r="L107" i="2" s="1"/>
  <c r="N107" i="2" s="1"/>
  <c r="K103" i="2"/>
  <c r="L103" i="2" s="1"/>
  <c r="N103" i="2" s="1"/>
  <c r="K99" i="2"/>
  <c r="L99" i="2" s="1"/>
  <c r="N99" i="2" s="1"/>
  <c r="K95" i="2"/>
  <c r="L95" i="2" s="1"/>
  <c r="N95" i="2" s="1"/>
  <c r="K27" i="2"/>
  <c r="L27" i="2" s="1"/>
  <c r="N27" i="2" s="1"/>
  <c r="L11" i="2"/>
  <c r="N11" i="2" s="1"/>
  <c r="L7" i="2"/>
  <c r="N7" i="2" s="1"/>
  <c r="K19" i="2"/>
  <c r="L19" i="2" s="1"/>
  <c r="N19" i="2" s="1"/>
  <c r="K15" i="2"/>
  <c r="L15" i="2" s="1"/>
  <c r="N15" i="2" s="1"/>
  <c r="K87" i="2"/>
  <c r="L87" i="2" s="1"/>
  <c r="N87" i="2" s="1"/>
  <c r="K71" i="2"/>
  <c r="L71" i="2" s="1"/>
  <c r="N71" i="2" s="1"/>
  <c r="K55" i="2"/>
  <c r="L55" i="2" s="1"/>
  <c r="N55" i="2" s="1"/>
  <c r="K100" i="2"/>
  <c r="L100" i="2" s="1"/>
  <c r="N100" i="2" s="1"/>
  <c r="L35" i="2"/>
  <c r="N35" i="2" s="1"/>
  <c r="K83" i="2"/>
  <c r="L83" i="2" s="1"/>
  <c r="N83" i="2" s="1"/>
  <c r="K67" i="2"/>
  <c r="L67" i="2" s="1"/>
  <c r="N67" i="2" s="1"/>
  <c r="K51" i="2"/>
  <c r="L51" i="2" s="1"/>
  <c r="N51" i="2" s="1"/>
  <c r="L148" i="2"/>
  <c r="N148" i="2" s="1"/>
  <c r="L144" i="2"/>
  <c r="N144" i="2" s="1"/>
  <c r="L140" i="2"/>
  <c r="N140" i="2" s="1"/>
  <c r="L23" i="2"/>
  <c r="N23" i="2" s="1"/>
  <c r="L31" i="2"/>
  <c r="N31" i="2" s="1"/>
  <c r="M152" i="1"/>
  <c r="K130" i="2"/>
  <c r="L130" i="2" s="1"/>
  <c r="K136" i="2"/>
  <c r="L136" i="2" s="1"/>
  <c r="N136" i="2" s="1"/>
  <c r="K38" i="2"/>
  <c r="L38" i="2" s="1"/>
  <c r="N38" i="2" s="1"/>
  <c r="K37" i="2"/>
  <c r="L37" i="2" s="1"/>
  <c r="N37" i="2" s="1"/>
  <c r="L152" i="2" l="1"/>
  <c r="N130" i="2"/>
  <c r="N152" i="2" l="1"/>
  <c r="O152" i="2" s="1"/>
</calcChain>
</file>

<file path=xl/sharedStrings.xml><?xml version="1.0" encoding="utf-8"?>
<sst xmlns="http://schemas.openxmlformats.org/spreadsheetml/2006/main" count="633" uniqueCount="213">
  <si>
    <t>Nr. crt.</t>
  </si>
  <si>
    <t>DENUMIRE MIJLOC FIX</t>
  </si>
  <si>
    <t>Data PIF</t>
  </si>
  <si>
    <t>Valoare Inventar (lei)</t>
  </si>
  <si>
    <t>Gr. uz. Scr.</t>
  </si>
  <si>
    <t>curs la PIF</t>
  </si>
  <si>
    <t>Valoare Inventar (euro) la PIF</t>
  </si>
  <si>
    <t>curs actual</t>
  </si>
  <si>
    <t>Ind. valut.</t>
  </si>
  <si>
    <t>Valoare Inventar (actualizata)</t>
  </si>
  <si>
    <t>Nr. inv.</t>
  </si>
  <si>
    <t>2 BUC.SONDE - BUCURESTI C13151</t>
  </si>
  <si>
    <t>2 SONDE - DEVA - C.13151</t>
  </si>
  <si>
    <t>4 REZERVOARE - AGERCOM*34129</t>
  </si>
  <si>
    <t>MF-19</t>
  </si>
  <si>
    <t>MF-20</t>
  </si>
  <si>
    <t>MF-84</t>
  </si>
  <si>
    <t>POMPA COMBUSTIBIL*Q100</t>
  </si>
  <si>
    <t>MF-10</t>
  </si>
  <si>
    <t>MF-26</t>
  </si>
  <si>
    <t>MF-27</t>
  </si>
  <si>
    <t>MF-6</t>
  </si>
  <si>
    <t>MF-7</t>
  </si>
  <si>
    <t>MF-8</t>
  </si>
  <si>
    <t>MF-9</t>
  </si>
  <si>
    <t>POMPA COMBUSTIBIL*Q300</t>
  </si>
  <si>
    <t>POMPA COMBUSTIBIL*Q300*C-36072</t>
  </si>
  <si>
    <t>POMPA COMBUSTIBIL*Q500*C-36072</t>
  </si>
  <si>
    <t>POMPA MOBILA*C-33553</t>
  </si>
  <si>
    <t>MF-195</t>
  </si>
  <si>
    <t>MF-196</t>
  </si>
  <si>
    <t>MF-197</t>
  </si>
  <si>
    <t>MF-198</t>
  </si>
  <si>
    <t>MF-199</t>
  </si>
  <si>
    <t>MF-200</t>
  </si>
  <si>
    <t>MF-201</t>
  </si>
  <si>
    <t>MF-202</t>
  </si>
  <si>
    <t>MF-203</t>
  </si>
  <si>
    <t>MF-33</t>
  </si>
  <si>
    <t>MF-34</t>
  </si>
  <si>
    <t>MF-35</t>
  </si>
  <si>
    <t>MF-150</t>
  </si>
  <si>
    <t>MF-151</t>
  </si>
  <si>
    <t>MF - 77</t>
  </si>
  <si>
    <t>MF-149</t>
  </si>
  <si>
    <t>MF-69</t>
  </si>
  <si>
    <t>POMPA MOBILA*C-34129</t>
  </si>
  <si>
    <t>MF-71</t>
  </si>
  <si>
    <t>MF-72</t>
  </si>
  <si>
    <t>MF-73</t>
  </si>
  <si>
    <t>MF-77</t>
  </si>
  <si>
    <t>MF-78</t>
  </si>
  <si>
    <t>MF-79</t>
  </si>
  <si>
    <t>MF-80</t>
  </si>
  <si>
    <t>MF-81</t>
  </si>
  <si>
    <t>MF-204</t>
  </si>
  <si>
    <t>MF-205</t>
  </si>
  <si>
    <t>MF-206</t>
  </si>
  <si>
    <t>MF-207</t>
  </si>
  <si>
    <t>MF-82</t>
  </si>
  <si>
    <t>MF-83</t>
  </si>
  <si>
    <t>MF-85</t>
  </si>
  <si>
    <t>MF-86</t>
  </si>
  <si>
    <t>MF-87</t>
  </si>
  <si>
    <t>MF-88</t>
  </si>
  <si>
    <t>POMPA MOBILA*C-38039</t>
  </si>
  <si>
    <t>MF-102</t>
  </si>
  <si>
    <t>MF-103</t>
  </si>
  <si>
    <t>MF-104</t>
  </si>
  <si>
    <t>MF-105</t>
  </si>
  <si>
    <t>MF-106</t>
  </si>
  <si>
    <t>MF-107</t>
  </si>
  <si>
    <t>MF-109</t>
  </si>
  <si>
    <t>MF-110</t>
  </si>
  <si>
    <t>MF-111</t>
  </si>
  <si>
    <t>MF-112</t>
  </si>
  <si>
    <t>MF-113</t>
  </si>
  <si>
    <t>MF-114</t>
  </si>
  <si>
    <t>MF-89</t>
  </si>
  <si>
    <t>MF-91</t>
  </si>
  <si>
    <t>MF-92</t>
  </si>
  <si>
    <t>MF-93</t>
  </si>
  <si>
    <t>POMPA MOBILA*C-46251</t>
  </si>
  <si>
    <t>MF-108</t>
  </si>
  <si>
    <t>MF-116</t>
  </si>
  <si>
    <t>MF-118</t>
  </si>
  <si>
    <t>MF-119</t>
  </si>
  <si>
    <t>MF-120</t>
  </si>
  <si>
    <t>MF-121</t>
  </si>
  <si>
    <t>MF-122</t>
  </si>
  <si>
    <t>MF-123</t>
  </si>
  <si>
    <t>MF-126</t>
  </si>
  <si>
    <t>MF-127</t>
  </si>
  <si>
    <t>MF-128</t>
  </si>
  <si>
    <t>MF-129</t>
  </si>
  <si>
    <t>MF-130</t>
  </si>
  <si>
    <t>MF-132</t>
  </si>
  <si>
    <t>MF-133</t>
  </si>
  <si>
    <t>MF-134</t>
  </si>
  <si>
    <t>MF-135</t>
  </si>
  <si>
    <t>MF-136</t>
  </si>
  <si>
    <t>MF-138</t>
  </si>
  <si>
    <t>MF-139</t>
  </si>
  <si>
    <t>MF-140</t>
  </si>
  <si>
    <t>MF-141</t>
  </si>
  <si>
    <t>MF-142</t>
  </si>
  <si>
    <t>MF-143</t>
  </si>
  <si>
    <t>MF-67</t>
  </si>
  <si>
    <t>SATELIT</t>
  </si>
  <si>
    <t>MF-68</t>
  </si>
  <si>
    <t>MF-163</t>
  </si>
  <si>
    <t>SISTEM SUPRAVEGHERE BUCURESTI</t>
  </si>
  <si>
    <t>MF-161</t>
  </si>
  <si>
    <t>SISTEM SUPRAVEGHERE CRIS</t>
  </si>
  <si>
    <t>MF-162</t>
  </si>
  <si>
    <t>SISTEM SUPRAVEGHERE DEVA</t>
  </si>
  <si>
    <t>MF-164</t>
  </si>
  <si>
    <t>SISTEM SUPRAVEGHERE GIURGIU</t>
  </si>
  <si>
    <t>MF-160</t>
  </si>
  <si>
    <t>SISTEM SUPRAVEGHERE PECICA</t>
  </si>
  <si>
    <t>MF-165</t>
  </si>
  <si>
    <t>SISTEM SUPRAVEGHERE TIMISOARA</t>
  </si>
  <si>
    <t>MF-183</t>
  </si>
  <si>
    <t>SISTEM SUPRAVEGHERE V.DORNEI</t>
  </si>
  <si>
    <t>MF-21</t>
  </si>
  <si>
    <t>SONDA</t>
  </si>
  <si>
    <t>MF-217</t>
  </si>
  <si>
    <t>MF-218</t>
  </si>
  <si>
    <t>MF-219</t>
  </si>
  <si>
    <t>MF-220</t>
  </si>
  <si>
    <t>MF-47</t>
  </si>
  <si>
    <t>MF-48</t>
  </si>
  <si>
    <t>MF-54</t>
  </si>
  <si>
    <t>MF-208</t>
  </si>
  <si>
    <t>TANKOMAT</t>
  </si>
  <si>
    <t>MF-209</t>
  </si>
  <si>
    <t>MF-210</t>
  </si>
  <si>
    <t>MF-211</t>
  </si>
  <si>
    <t>MF-212</t>
  </si>
  <si>
    <t>MF-213</t>
  </si>
  <si>
    <t>MF-214</t>
  </si>
  <si>
    <t>MF-215</t>
  </si>
  <si>
    <t>MF-216</t>
  </si>
  <si>
    <t>MF-25</t>
  </si>
  <si>
    <t>TANKOMAT - BUCURESTI</t>
  </si>
  <si>
    <t>MF-28</t>
  </si>
  <si>
    <t>TANKOMAT - DEVA</t>
  </si>
  <si>
    <t>MF-24</t>
  </si>
  <si>
    <t>TANKOMAT - TIMISOARA</t>
  </si>
  <si>
    <t>MF-41</t>
  </si>
  <si>
    <t>TANKOMAT ORADEA</t>
  </si>
  <si>
    <t>MF-42</t>
  </si>
  <si>
    <t>TANKOMAT PECICA</t>
  </si>
  <si>
    <t>MF-43</t>
  </si>
  <si>
    <t>TANKOMAT SATU MARE</t>
  </si>
  <si>
    <t>MF-145</t>
  </si>
  <si>
    <t>TANKOMAT*C-36072</t>
  </si>
  <si>
    <t>MF-146</t>
  </si>
  <si>
    <t>MF-147</t>
  </si>
  <si>
    <t>MF-148</t>
  </si>
  <si>
    <t>MF-152</t>
  </si>
  <si>
    <t>UPS</t>
  </si>
  <si>
    <t>MF-153</t>
  </si>
  <si>
    <t>MF-154</t>
  </si>
  <si>
    <t>MF-144</t>
  </si>
  <si>
    <t>VOYAG SLAVE SATELIT*C-36072</t>
  </si>
  <si>
    <t>MF-188</t>
  </si>
  <si>
    <t>COMPUTER DELL</t>
  </si>
  <si>
    <t>MF-184</t>
  </si>
  <si>
    <t>LAPTOP DELL STUDIO 1555</t>
  </si>
  <si>
    <t>MF-225</t>
  </si>
  <si>
    <t>LAPTOP INTEL CORE I5</t>
  </si>
  <si>
    <t>MF-226</t>
  </si>
  <si>
    <t>MF-167</t>
  </si>
  <si>
    <t>LAPTOP LENOVO</t>
  </si>
  <si>
    <t>MF-168</t>
  </si>
  <si>
    <t>MF-169</t>
  </si>
  <si>
    <t>MF-170</t>
  </si>
  <si>
    <t>MF-171</t>
  </si>
  <si>
    <t>MF-172</t>
  </si>
  <si>
    <t>MF-173</t>
  </si>
  <si>
    <t>MF-174</t>
  </si>
  <si>
    <t>MF-175</t>
  </si>
  <si>
    <t>MF-176</t>
  </si>
  <si>
    <t>MF-177</t>
  </si>
  <si>
    <t>MF-178</t>
  </si>
  <si>
    <t>MF-179</t>
  </si>
  <si>
    <t>MF-180</t>
  </si>
  <si>
    <t>MF-181</t>
  </si>
  <si>
    <t>MF-182</t>
  </si>
  <si>
    <t>MF-192</t>
  </si>
  <si>
    <t>MOBILIER BIROU</t>
  </si>
  <si>
    <t>Dur. Norm. (luni)</t>
  </si>
  <si>
    <t>Dur. cons. (luni)</t>
  </si>
  <si>
    <t>MF-94</t>
  </si>
  <si>
    <t>MF-115</t>
  </si>
  <si>
    <t>MF-117</t>
  </si>
  <si>
    <t>MF-137</t>
  </si>
  <si>
    <t>0726111532 megan</t>
  </si>
  <si>
    <t>Gr. Uz. Real</t>
  </si>
  <si>
    <t>Depre. Fiz. + funct.</t>
  </si>
  <si>
    <t>Valoare tehnica</t>
  </si>
  <si>
    <t>Gr. Depr. Ec.</t>
  </si>
  <si>
    <t>Depr. Ec.</t>
  </si>
  <si>
    <t>Valoare piata (lei)</t>
  </si>
  <si>
    <t>Curs val.</t>
  </si>
  <si>
    <t>Val. Piata (euro)</t>
  </si>
  <si>
    <t>TANKOMAT *</t>
  </si>
  <si>
    <t>nota</t>
  </si>
  <si>
    <t>incomplete</t>
  </si>
  <si>
    <t>pozitii inv. create fara valoare, valoare cuprinsa in bunurile similare, pozitii inventar ce contin mai multe bunuri achizitionate de acelasi tip</t>
  </si>
  <si>
    <t>TOTAL</t>
  </si>
  <si>
    <t>Valoare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</si>
</sst>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0"/>
    <numFmt numFmtId="165" formatCode="[$-10409]#,##0.00;\-#,##0.00"/>
    <numFmt numFmtId="166" formatCode="[$-10409]#,##0;\-#,##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5" fontId="1" fillId="0" borderId="2" xfId="0" applyNumberFormat="1" applyFont="1" applyBorder="1" applyAlignment="1" applyProtection="1">
      <alignment vertical="top" readingOrder="1"/>
      <protection locked="0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 applyProtection="1">
      <alignment vertical="top" readingOrder="1"/>
      <protection locked="0"/>
    </xf>
    <xf numFmtId="14" fontId="6" fillId="0" borderId="1" xfId="0" applyNumberFormat="1" applyFont="1" applyBorder="1" applyAlignment="1" applyProtection="1">
      <alignment vertical="top" readingOrder="1"/>
      <protection locked="0"/>
    </xf>
    <xf numFmtId="164" fontId="6" fillId="0" borderId="1" xfId="0" applyNumberFormat="1" applyFont="1" applyBorder="1" applyAlignment="1" applyProtection="1">
      <alignment horizontal="right" vertical="top" readingOrder="1"/>
      <protection locked="0"/>
    </xf>
    <xf numFmtId="0" fontId="6" fillId="2" borderId="1" xfId="0" applyFont="1" applyFill="1" applyBorder="1" applyAlignment="1" applyProtection="1">
      <alignment vertical="top" readingOrder="1"/>
      <protection locked="0"/>
    </xf>
    <xf numFmtId="0" fontId="6" fillId="0" borderId="1" xfId="0" applyFont="1" applyBorder="1" applyAlignment="1" applyProtection="1">
      <alignment vertical="top" wrapText="1" readingOrder="1"/>
      <protection locked="0"/>
    </xf>
    <xf numFmtId="14" fontId="6" fillId="0" borderId="1" xfId="0" applyNumberFormat="1" applyFont="1" applyBorder="1" applyAlignment="1" applyProtection="1">
      <alignment vertical="top" wrapText="1" readingOrder="1"/>
      <protection locked="0"/>
    </xf>
    <xf numFmtId="1" fontId="5" fillId="0" borderId="1" xfId="0" applyNumberFormat="1" applyFont="1" applyBorder="1"/>
    <xf numFmtId="9" fontId="5" fillId="0" borderId="1" xfId="1" applyFont="1" applyBorder="1"/>
    <xf numFmtId="165" fontId="6" fillId="0" borderId="1" xfId="0" applyNumberFormat="1" applyFont="1" applyBorder="1" applyAlignment="1" applyProtection="1">
      <alignment vertical="top" readingOrder="1"/>
      <protection locked="0"/>
    </xf>
    <xf numFmtId="165" fontId="6" fillId="0" borderId="1" xfId="0" applyNumberFormat="1" applyFont="1" applyBorder="1" applyAlignment="1" applyProtection="1">
      <alignment vertical="top" wrapText="1" readingOrder="1"/>
      <protection locked="0"/>
    </xf>
    <xf numFmtId="166" fontId="0" fillId="0" borderId="0" xfId="0" applyNumberFormat="1"/>
    <xf numFmtId="3" fontId="5" fillId="0" borderId="1" xfId="0" applyNumberFormat="1" applyFont="1" applyBorder="1"/>
    <xf numFmtId="3" fontId="0" fillId="0" borderId="0" xfId="0" applyNumberFormat="1"/>
    <xf numFmtId="1" fontId="0" fillId="0" borderId="1" xfId="0" applyNumberFormat="1" applyBorder="1"/>
    <xf numFmtId="9" fontId="0" fillId="0" borderId="1" xfId="1" applyFont="1" applyBorder="1"/>
    <xf numFmtId="9" fontId="0" fillId="0" borderId="1" xfId="0" applyNumberFormat="1" applyBorder="1"/>
    <xf numFmtId="0" fontId="6" fillId="0" borderId="0" xfId="0" applyFont="1" applyAlignment="1" applyProtection="1">
      <alignment vertical="top" readingOrder="1"/>
      <protection locked="0"/>
    </xf>
    <xf numFmtId="0" fontId="0" fillId="2" borderId="0" xfId="0" applyFill="1"/>
    <xf numFmtId="3" fontId="0" fillId="0" borderId="1" xfId="0" applyNumberFormat="1" applyBorder="1"/>
    <xf numFmtId="3" fontId="7" fillId="0" borderId="1" xfId="0" applyNumberFormat="1" applyFon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topLeftCell="A128" zoomScaleNormal="100" workbookViewId="0">
      <selection activeCell="M152" sqref="M152"/>
    </sheetView>
  </sheetViews>
  <sheetFormatPr defaultRowHeight="15" x14ac:dyDescent="0.25"/>
  <cols>
    <col min="1" max="1" width="3.85546875" customWidth="1"/>
    <col min="2" max="2" width="6.85546875" customWidth="1"/>
    <col min="3" max="3" width="29.5703125" customWidth="1"/>
    <col min="4" max="4" width="10" customWidth="1"/>
    <col min="5" max="5" width="12.28515625" customWidth="1"/>
    <col min="6" max="6" width="6.42578125" customWidth="1"/>
    <col min="7" max="7" width="6" customWidth="1"/>
    <col min="8" max="8" width="7" customWidth="1"/>
    <col min="10" max="10" width="13.28515625" customWidth="1"/>
    <col min="12" max="12" width="7.28515625" customWidth="1"/>
    <col min="13" max="13" width="12" customWidth="1"/>
  </cols>
  <sheetData>
    <row r="1" spans="1:16" ht="44.25" customHeight="1" x14ac:dyDescent="0.25">
      <c r="A1" s="3" t="s">
        <v>0</v>
      </c>
      <c r="B1" s="3" t="s">
        <v>10</v>
      </c>
      <c r="C1" s="4" t="s">
        <v>1</v>
      </c>
      <c r="D1" s="3" t="s">
        <v>2</v>
      </c>
      <c r="E1" s="3" t="s">
        <v>3</v>
      </c>
      <c r="F1" s="3" t="s">
        <v>192</v>
      </c>
      <c r="G1" s="3" t="s">
        <v>193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</row>
    <row r="2" spans="1:16" x14ac:dyDescent="0.25">
      <c r="A2" s="5">
        <v>1</v>
      </c>
      <c r="B2" s="6" t="s">
        <v>14</v>
      </c>
      <c r="C2" s="6" t="s">
        <v>11</v>
      </c>
      <c r="D2" s="7">
        <v>38972</v>
      </c>
      <c r="E2" s="5"/>
      <c r="F2" s="8"/>
      <c r="G2" s="5"/>
      <c r="H2" s="13"/>
      <c r="I2" s="5"/>
      <c r="J2" s="12"/>
      <c r="K2" s="5"/>
      <c r="L2" s="5"/>
      <c r="M2" s="17">
        <f>E2*L2</f>
        <v>0</v>
      </c>
    </row>
    <row r="3" spans="1:16" x14ac:dyDescent="0.25">
      <c r="A3" s="5">
        <v>2</v>
      </c>
      <c r="B3" s="6" t="s">
        <v>15</v>
      </c>
      <c r="C3" s="6" t="s">
        <v>12</v>
      </c>
      <c r="D3" s="7">
        <v>38965</v>
      </c>
      <c r="E3" s="5"/>
      <c r="F3" s="8"/>
      <c r="G3" s="5"/>
      <c r="H3" s="13"/>
      <c r="I3" s="5"/>
      <c r="J3" s="12"/>
      <c r="K3" s="5"/>
      <c r="L3" s="5"/>
      <c r="M3" s="17">
        <f t="shared" ref="M3:M66" si="0">E3*L3</f>
        <v>0</v>
      </c>
    </row>
    <row r="4" spans="1:16" x14ac:dyDescent="0.25">
      <c r="A4" s="5">
        <v>3</v>
      </c>
      <c r="B4" s="6" t="s">
        <v>16</v>
      </c>
      <c r="C4" s="6" t="s">
        <v>13</v>
      </c>
      <c r="D4" s="7">
        <v>39629</v>
      </c>
      <c r="E4" s="5"/>
      <c r="F4" s="8"/>
      <c r="G4" s="5"/>
      <c r="H4" s="13"/>
      <c r="I4" s="5"/>
      <c r="J4" s="12"/>
      <c r="K4" s="5"/>
      <c r="L4" s="5"/>
      <c r="M4" s="17">
        <f t="shared" si="0"/>
        <v>0</v>
      </c>
      <c r="P4" s="2">
        <v>2893.56</v>
      </c>
    </row>
    <row r="5" spans="1:16" x14ac:dyDescent="0.25">
      <c r="A5" s="5">
        <v>4</v>
      </c>
      <c r="B5" s="6" t="s">
        <v>18</v>
      </c>
      <c r="C5" s="6" t="s">
        <v>17</v>
      </c>
      <c r="D5" s="7">
        <v>38168</v>
      </c>
      <c r="E5" s="14">
        <v>16188.980000000001</v>
      </c>
      <c r="F5" s="8">
        <v>36</v>
      </c>
      <c r="G5" s="5"/>
      <c r="H5" s="13">
        <v>1</v>
      </c>
      <c r="I5" s="5">
        <v>4.0614999999999997</v>
      </c>
      <c r="J5" s="12">
        <f t="shared" ref="J5:J66" si="1">E5/I5</f>
        <v>3985.9608519020071</v>
      </c>
      <c r="K5" s="5">
        <v>4.4949000000000003</v>
      </c>
      <c r="L5" s="5">
        <f t="shared" ref="L5:L66" si="2">K5/I5</f>
        <v>1.1067093438384834</v>
      </c>
      <c r="M5" s="17">
        <f t="shared" si="0"/>
        <v>17916.495433214332</v>
      </c>
    </row>
    <row r="6" spans="1:16" x14ac:dyDescent="0.25">
      <c r="A6" s="5">
        <v>5</v>
      </c>
      <c r="B6" s="6" t="s">
        <v>19</v>
      </c>
      <c r="C6" s="6" t="s">
        <v>17</v>
      </c>
      <c r="D6" s="7">
        <v>38972</v>
      </c>
      <c r="E6" s="14">
        <v>13995.98</v>
      </c>
      <c r="F6" s="8">
        <v>36</v>
      </c>
      <c r="G6" s="5"/>
      <c r="H6" s="13">
        <v>1</v>
      </c>
      <c r="I6" s="5">
        <v>3.5173000000000001</v>
      </c>
      <c r="J6" s="12">
        <f t="shared" si="1"/>
        <v>3979.1828959713416</v>
      </c>
      <c r="K6" s="5">
        <v>4.4949000000000003</v>
      </c>
      <c r="L6" s="5">
        <f t="shared" si="2"/>
        <v>1.2779404656981208</v>
      </c>
      <c r="M6" s="17">
        <f t="shared" si="0"/>
        <v>17886.029199101584</v>
      </c>
    </row>
    <row r="7" spans="1:16" x14ac:dyDescent="0.25">
      <c r="A7" s="5">
        <v>6</v>
      </c>
      <c r="B7" s="6" t="s">
        <v>20</v>
      </c>
      <c r="C7" s="6" t="s">
        <v>17</v>
      </c>
      <c r="D7" s="7">
        <v>38965</v>
      </c>
      <c r="E7" s="14">
        <v>13995.98</v>
      </c>
      <c r="F7" s="8">
        <v>36</v>
      </c>
      <c r="G7" s="5"/>
      <c r="H7" s="13">
        <v>1</v>
      </c>
      <c r="I7" s="5">
        <v>3.5274999999999999</v>
      </c>
      <c r="J7" s="12">
        <f t="shared" si="1"/>
        <v>3967.6768249468464</v>
      </c>
      <c r="K7" s="5">
        <v>4.4949000000000003</v>
      </c>
      <c r="L7" s="5">
        <f t="shared" si="2"/>
        <v>1.2742452161587527</v>
      </c>
      <c r="M7" s="17">
        <f t="shared" si="0"/>
        <v>17834.310560453581</v>
      </c>
    </row>
    <row r="8" spans="1:16" x14ac:dyDescent="0.25">
      <c r="A8" s="5">
        <v>7</v>
      </c>
      <c r="B8" s="6" t="s">
        <v>21</v>
      </c>
      <c r="C8" s="6" t="s">
        <v>17</v>
      </c>
      <c r="D8" s="7">
        <v>38072</v>
      </c>
      <c r="E8" s="14">
        <v>15233.25</v>
      </c>
      <c r="F8" s="8">
        <v>36</v>
      </c>
      <c r="G8" s="5"/>
      <c r="H8" s="13">
        <v>1</v>
      </c>
      <c r="I8" s="5">
        <v>4.0311000000000003</v>
      </c>
      <c r="J8" s="12">
        <f t="shared" si="1"/>
        <v>3778.9313090719652</v>
      </c>
      <c r="K8" s="5">
        <v>4.4949000000000003</v>
      </c>
      <c r="L8" s="5">
        <f t="shared" si="2"/>
        <v>1.1150554439234948</v>
      </c>
      <c r="M8" s="17">
        <f t="shared" si="0"/>
        <v>16985.918341147575</v>
      </c>
    </row>
    <row r="9" spans="1:16" x14ac:dyDescent="0.25">
      <c r="A9" s="5">
        <v>8</v>
      </c>
      <c r="B9" s="6" t="s">
        <v>22</v>
      </c>
      <c r="C9" s="6" t="s">
        <v>17</v>
      </c>
      <c r="D9" s="7">
        <v>38072</v>
      </c>
      <c r="E9" s="14">
        <v>15233.25</v>
      </c>
      <c r="F9" s="8">
        <v>36</v>
      </c>
      <c r="G9" s="5"/>
      <c r="H9" s="13">
        <v>1</v>
      </c>
      <c r="I9" s="5">
        <v>4.0311000000000003</v>
      </c>
      <c r="J9" s="12">
        <f t="shared" si="1"/>
        <v>3778.9313090719652</v>
      </c>
      <c r="K9" s="5">
        <v>4.4949000000000003</v>
      </c>
      <c r="L9" s="5">
        <f t="shared" si="2"/>
        <v>1.1150554439234948</v>
      </c>
      <c r="M9" s="17">
        <f t="shared" si="0"/>
        <v>16985.918341147575</v>
      </c>
      <c r="P9" t="s">
        <v>198</v>
      </c>
    </row>
    <row r="10" spans="1:16" x14ac:dyDescent="0.25">
      <c r="A10" s="5">
        <v>9</v>
      </c>
      <c r="B10" s="6" t="s">
        <v>23</v>
      </c>
      <c r="C10" s="6" t="s">
        <v>17</v>
      </c>
      <c r="D10" s="7">
        <v>38097</v>
      </c>
      <c r="E10" s="14">
        <v>18005.629999999997</v>
      </c>
      <c r="F10" s="8">
        <v>36</v>
      </c>
      <c r="G10" s="5"/>
      <c r="H10" s="13">
        <v>1</v>
      </c>
      <c r="I10" s="5">
        <v>4.0311000000000003</v>
      </c>
      <c r="J10" s="12">
        <f t="shared" si="1"/>
        <v>4466.6790702289691</v>
      </c>
      <c r="K10" s="5">
        <v>4.4949000000000003</v>
      </c>
      <c r="L10" s="5">
        <f t="shared" si="2"/>
        <v>1.1150554439234948</v>
      </c>
      <c r="M10" s="17">
        <f t="shared" si="0"/>
        <v>20077.275752772191</v>
      </c>
    </row>
    <row r="11" spans="1:16" x14ac:dyDescent="0.25">
      <c r="A11" s="5">
        <v>10</v>
      </c>
      <c r="B11" s="6" t="s">
        <v>24</v>
      </c>
      <c r="C11" s="6" t="s">
        <v>17</v>
      </c>
      <c r="D11" s="7">
        <v>38168</v>
      </c>
      <c r="E11" s="14">
        <v>16188.980000000001</v>
      </c>
      <c r="F11" s="8">
        <v>36</v>
      </c>
      <c r="G11" s="5"/>
      <c r="H11" s="13">
        <v>1</v>
      </c>
      <c r="I11" s="5">
        <v>4.0614999999999997</v>
      </c>
      <c r="J11" s="12">
        <f t="shared" si="1"/>
        <v>3985.9608519020071</v>
      </c>
      <c r="K11" s="5">
        <v>4.4949000000000003</v>
      </c>
      <c r="L11" s="5">
        <f t="shared" si="2"/>
        <v>1.1067093438384834</v>
      </c>
      <c r="M11" s="17">
        <f t="shared" si="0"/>
        <v>17916.495433214332</v>
      </c>
    </row>
    <row r="12" spans="1:16" x14ac:dyDescent="0.25">
      <c r="A12" s="5">
        <v>11</v>
      </c>
      <c r="B12" s="6" t="s">
        <v>29</v>
      </c>
      <c r="C12" s="6" t="s">
        <v>25</v>
      </c>
      <c r="D12" s="7">
        <v>40848</v>
      </c>
      <c r="E12" s="14">
        <v>42378.14</v>
      </c>
      <c r="F12" s="8">
        <v>36</v>
      </c>
      <c r="G12" s="5">
        <v>28</v>
      </c>
      <c r="H12" s="13">
        <f>G12/F12</f>
        <v>0.77777777777777779</v>
      </c>
      <c r="I12" s="5">
        <v>4.3434999999999997</v>
      </c>
      <c r="J12" s="12">
        <f t="shared" si="1"/>
        <v>9756.6800966962128</v>
      </c>
      <c r="K12" s="5">
        <v>4.4949000000000003</v>
      </c>
      <c r="L12" s="5">
        <f t="shared" si="2"/>
        <v>1.0348566823989871</v>
      </c>
      <c r="M12" s="17">
        <f t="shared" si="0"/>
        <v>43855.301366639811</v>
      </c>
    </row>
    <row r="13" spans="1:16" x14ac:dyDescent="0.25">
      <c r="A13" s="5">
        <v>12</v>
      </c>
      <c r="B13" s="6" t="s">
        <v>30</v>
      </c>
      <c r="C13" s="6" t="s">
        <v>25</v>
      </c>
      <c r="D13" s="7">
        <v>40848</v>
      </c>
      <c r="E13" s="14">
        <v>42378.14</v>
      </c>
      <c r="F13" s="8">
        <v>36</v>
      </c>
      <c r="G13" s="5">
        <v>28</v>
      </c>
      <c r="H13" s="13">
        <f t="shared" ref="H13:H20" si="3">G13/F13</f>
        <v>0.77777777777777779</v>
      </c>
      <c r="I13" s="5">
        <v>4.3434999999999997</v>
      </c>
      <c r="J13" s="12">
        <f t="shared" si="1"/>
        <v>9756.6800966962128</v>
      </c>
      <c r="K13" s="5">
        <v>4.4949000000000003</v>
      </c>
      <c r="L13" s="5">
        <f t="shared" si="2"/>
        <v>1.0348566823989871</v>
      </c>
      <c r="M13" s="17">
        <f t="shared" si="0"/>
        <v>43855.301366639811</v>
      </c>
    </row>
    <row r="14" spans="1:16" x14ac:dyDescent="0.25">
      <c r="A14" s="5">
        <v>13</v>
      </c>
      <c r="B14" s="6" t="s">
        <v>31</v>
      </c>
      <c r="C14" s="6" t="s">
        <v>25</v>
      </c>
      <c r="D14" s="7">
        <v>40848</v>
      </c>
      <c r="E14" s="14">
        <v>42378.14</v>
      </c>
      <c r="F14" s="8">
        <v>36</v>
      </c>
      <c r="G14" s="5">
        <v>28</v>
      </c>
      <c r="H14" s="13">
        <f t="shared" si="3"/>
        <v>0.77777777777777779</v>
      </c>
      <c r="I14" s="5">
        <v>4.3434999999999997</v>
      </c>
      <c r="J14" s="12">
        <f t="shared" si="1"/>
        <v>9756.6800966962128</v>
      </c>
      <c r="K14" s="5">
        <v>4.4949000000000003</v>
      </c>
      <c r="L14" s="5">
        <f t="shared" si="2"/>
        <v>1.0348566823989871</v>
      </c>
      <c r="M14" s="17">
        <f t="shared" si="0"/>
        <v>43855.301366639811</v>
      </c>
    </row>
    <row r="15" spans="1:16" x14ac:dyDescent="0.25">
      <c r="A15" s="5">
        <v>14</v>
      </c>
      <c r="B15" s="6" t="s">
        <v>32</v>
      </c>
      <c r="C15" s="6" t="s">
        <v>25</v>
      </c>
      <c r="D15" s="7">
        <v>40848</v>
      </c>
      <c r="E15" s="14">
        <v>42378.14</v>
      </c>
      <c r="F15" s="8">
        <v>36</v>
      </c>
      <c r="G15" s="5">
        <v>28</v>
      </c>
      <c r="H15" s="13">
        <f t="shared" si="3"/>
        <v>0.77777777777777779</v>
      </c>
      <c r="I15" s="5">
        <v>4.3434999999999997</v>
      </c>
      <c r="J15" s="12">
        <f t="shared" si="1"/>
        <v>9756.6800966962128</v>
      </c>
      <c r="K15" s="5">
        <v>4.4949000000000003</v>
      </c>
      <c r="L15" s="5">
        <f t="shared" si="2"/>
        <v>1.0348566823989871</v>
      </c>
      <c r="M15" s="17">
        <f t="shared" si="0"/>
        <v>43855.301366639811</v>
      </c>
    </row>
    <row r="16" spans="1:16" x14ac:dyDescent="0.25">
      <c r="A16" s="5">
        <v>15</v>
      </c>
      <c r="B16" s="6" t="s">
        <v>33</v>
      </c>
      <c r="C16" s="6" t="s">
        <v>25</v>
      </c>
      <c r="D16" s="7">
        <v>40848</v>
      </c>
      <c r="E16" s="14">
        <v>42378.14</v>
      </c>
      <c r="F16" s="8">
        <v>36</v>
      </c>
      <c r="G16" s="5">
        <v>28</v>
      </c>
      <c r="H16" s="13">
        <f t="shared" si="3"/>
        <v>0.77777777777777779</v>
      </c>
      <c r="I16" s="5">
        <v>4.3434999999999997</v>
      </c>
      <c r="J16" s="12">
        <f t="shared" si="1"/>
        <v>9756.6800966962128</v>
      </c>
      <c r="K16" s="5">
        <v>4.4949000000000003</v>
      </c>
      <c r="L16" s="5">
        <f t="shared" si="2"/>
        <v>1.0348566823989871</v>
      </c>
      <c r="M16" s="17">
        <f t="shared" si="0"/>
        <v>43855.301366639811</v>
      </c>
    </row>
    <row r="17" spans="1:13" x14ac:dyDescent="0.25">
      <c r="A17" s="5">
        <v>16</v>
      </c>
      <c r="B17" s="6" t="s">
        <v>34</v>
      </c>
      <c r="C17" s="6" t="s">
        <v>25</v>
      </c>
      <c r="D17" s="7">
        <v>40848</v>
      </c>
      <c r="E17" s="14">
        <v>42378.14</v>
      </c>
      <c r="F17" s="8">
        <v>36</v>
      </c>
      <c r="G17" s="5">
        <v>28</v>
      </c>
      <c r="H17" s="13">
        <f t="shared" si="3"/>
        <v>0.77777777777777779</v>
      </c>
      <c r="I17" s="5">
        <v>4.3434999999999997</v>
      </c>
      <c r="J17" s="12">
        <f t="shared" si="1"/>
        <v>9756.6800966962128</v>
      </c>
      <c r="K17" s="5">
        <v>4.4949000000000003</v>
      </c>
      <c r="L17" s="5">
        <f t="shared" si="2"/>
        <v>1.0348566823989871</v>
      </c>
      <c r="M17" s="17">
        <f t="shared" si="0"/>
        <v>43855.301366639811</v>
      </c>
    </row>
    <row r="18" spans="1:13" x14ac:dyDescent="0.25">
      <c r="A18" s="5">
        <v>17</v>
      </c>
      <c r="B18" s="6" t="s">
        <v>35</v>
      </c>
      <c r="C18" s="6" t="s">
        <v>25</v>
      </c>
      <c r="D18" s="7">
        <v>40848</v>
      </c>
      <c r="E18" s="14">
        <v>42378.14</v>
      </c>
      <c r="F18" s="8">
        <v>36</v>
      </c>
      <c r="G18" s="5">
        <v>28</v>
      </c>
      <c r="H18" s="13">
        <f t="shared" si="3"/>
        <v>0.77777777777777779</v>
      </c>
      <c r="I18" s="5">
        <v>4.3434999999999997</v>
      </c>
      <c r="J18" s="12">
        <f t="shared" si="1"/>
        <v>9756.6800966962128</v>
      </c>
      <c r="K18" s="5">
        <v>4.4949000000000003</v>
      </c>
      <c r="L18" s="5">
        <f t="shared" si="2"/>
        <v>1.0348566823989871</v>
      </c>
      <c r="M18" s="17">
        <f t="shared" si="0"/>
        <v>43855.301366639811</v>
      </c>
    </row>
    <row r="19" spans="1:13" x14ac:dyDescent="0.25">
      <c r="A19" s="5">
        <v>18</v>
      </c>
      <c r="B19" s="6" t="s">
        <v>36</v>
      </c>
      <c r="C19" s="6" t="s">
        <v>25</v>
      </c>
      <c r="D19" s="7">
        <v>40848</v>
      </c>
      <c r="E19" s="14">
        <v>42378.14</v>
      </c>
      <c r="F19" s="8">
        <v>36</v>
      </c>
      <c r="G19" s="5">
        <v>28</v>
      </c>
      <c r="H19" s="13">
        <f t="shared" si="3"/>
        <v>0.77777777777777779</v>
      </c>
      <c r="I19" s="5">
        <v>4.3434999999999997</v>
      </c>
      <c r="J19" s="12">
        <f t="shared" si="1"/>
        <v>9756.6800966962128</v>
      </c>
      <c r="K19" s="5">
        <v>4.4949000000000003</v>
      </c>
      <c r="L19" s="5">
        <f t="shared" si="2"/>
        <v>1.0348566823989871</v>
      </c>
      <c r="M19" s="17">
        <f t="shared" si="0"/>
        <v>43855.301366639811</v>
      </c>
    </row>
    <row r="20" spans="1:13" x14ac:dyDescent="0.25">
      <c r="A20" s="5">
        <v>19</v>
      </c>
      <c r="B20" s="6" t="s">
        <v>37</v>
      </c>
      <c r="C20" s="6" t="s">
        <v>25</v>
      </c>
      <c r="D20" s="7">
        <v>40848</v>
      </c>
      <c r="E20" s="14">
        <v>42378.14</v>
      </c>
      <c r="F20" s="8">
        <v>36</v>
      </c>
      <c r="G20" s="5">
        <v>28</v>
      </c>
      <c r="H20" s="13">
        <f t="shared" si="3"/>
        <v>0.77777777777777779</v>
      </c>
      <c r="I20" s="5">
        <v>4.3434999999999997</v>
      </c>
      <c r="J20" s="12">
        <f t="shared" si="1"/>
        <v>9756.6800966962128</v>
      </c>
      <c r="K20" s="5">
        <v>4.4949000000000003</v>
      </c>
      <c r="L20" s="5">
        <f t="shared" si="2"/>
        <v>1.0348566823989871</v>
      </c>
      <c r="M20" s="17">
        <f t="shared" si="0"/>
        <v>43855.301366639811</v>
      </c>
    </row>
    <row r="21" spans="1:13" x14ac:dyDescent="0.25">
      <c r="A21" s="5">
        <v>20</v>
      </c>
      <c r="B21" s="6" t="s">
        <v>38</v>
      </c>
      <c r="C21" s="6" t="s">
        <v>25</v>
      </c>
      <c r="D21" s="7">
        <v>38965</v>
      </c>
      <c r="E21" s="14">
        <v>25420.250000000004</v>
      </c>
      <c r="F21" s="8">
        <v>36</v>
      </c>
      <c r="G21" s="5"/>
      <c r="H21" s="13">
        <v>1</v>
      </c>
      <c r="I21" s="5">
        <v>3.5274999999999999</v>
      </c>
      <c r="J21" s="12">
        <f t="shared" si="1"/>
        <v>7206.3075832742752</v>
      </c>
      <c r="K21" s="5">
        <v>4.4949000000000003</v>
      </c>
      <c r="L21" s="5">
        <f t="shared" si="2"/>
        <v>1.2742452161587527</v>
      </c>
      <c r="M21" s="17">
        <f t="shared" si="0"/>
        <v>32391.63195605954</v>
      </c>
    </row>
    <row r="22" spans="1:13" x14ac:dyDescent="0.25">
      <c r="A22" s="5">
        <v>21</v>
      </c>
      <c r="B22" s="6" t="s">
        <v>39</v>
      </c>
      <c r="C22" s="6" t="s">
        <v>25</v>
      </c>
      <c r="D22" s="7">
        <v>38965</v>
      </c>
      <c r="E22" s="14">
        <v>25420.250000000004</v>
      </c>
      <c r="F22" s="8">
        <v>36</v>
      </c>
      <c r="G22" s="5"/>
      <c r="H22" s="13">
        <v>1</v>
      </c>
      <c r="I22" s="5">
        <v>3.5274999999999999</v>
      </c>
      <c r="J22" s="12">
        <f t="shared" si="1"/>
        <v>7206.3075832742752</v>
      </c>
      <c r="K22" s="5">
        <v>4.4949000000000003</v>
      </c>
      <c r="L22" s="5">
        <f t="shared" si="2"/>
        <v>1.2742452161587527</v>
      </c>
      <c r="M22" s="17">
        <f t="shared" si="0"/>
        <v>32391.63195605954</v>
      </c>
    </row>
    <row r="23" spans="1:13" x14ac:dyDescent="0.25">
      <c r="A23" s="5">
        <v>22</v>
      </c>
      <c r="B23" s="6" t="s">
        <v>40</v>
      </c>
      <c r="C23" s="6" t="s">
        <v>25</v>
      </c>
      <c r="D23" s="7">
        <v>38971</v>
      </c>
      <c r="E23" s="14">
        <v>25420.240000000002</v>
      </c>
      <c r="F23" s="8">
        <v>36</v>
      </c>
      <c r="G23" s="5"/>
      <c r="H23" s="13">
        <v>1</v>
      </c>
      <c r="I23" s="5">
        <v>3.5175999999999998</v>
      </c>
      <c r="J23" s="12">
        <f t="shared" si="1"/>
        <v>7226.5863088469423</v>
      </c>
      <c r="K23" s="5">
        <v>4.4949000000000003</v>
      </c>
      <c r="L23" s="5">
        <f t="shared" si="2"/>
        <v>1.277831476006368</v>
      </c>
      <c r="M23" s="17">
        <f t="shared" si="0"/>
        <v>32482.782799636119</v>
      </c>
    </row>
    <row r="24" spans="1:13" x14ac:dyDescent="0.25">
      <c r="A24" s="5">
        <v>23</v>
      </c>
      <c r="B24" s="6" t="s">
        <v>41</v>
      </c>
      <c r="C24" s="6" t="s">
        <v>26</v>
      </c>
      <c r="D24" s="7">
        <v>39995</v>
      </c>
      <c r="E24" s="14">
        <v>20269.800000000003</v>
      </c>
      <c r="F24" s="8">
        <v>36</v>
      </c>
      <c r="G24" s="5"/>
      <c r="H24" s="13">
        <v>1</v>
      </c>
      <c r="I24" s="5">
        <v>4.1891999999999996</v>
      </c>
      <c r="J24" s="12">
        <f t="shared" si="1"/>
        <v>4838.5849326840462</v>
      </c>
      <c r="K24" s="5">
        <v>4.4949000000000003</v>
      </c>
      <c r="L24" s="5">
        <f t="shared" si="2"/>
        <v>1.0729733600687483</v>
      </c>
      <c r="M24" s="17">
        <f t="shared" si="0"/>
        <v>21748.955413921518</v>
      </c>
    </row>
    <row r="25" spans="1:13" x14ac:dyDescent="0.25">
      <c r="A25" s="5">
        <v>24</v>
      </c>
      <c r="B25" s="6" t="s">
        <v>42</v>
      </c>
      <c r="C25" s="6" t="s">
        <v>26</v>
      </c>
      <c r="D25" s="7">
        <v>39995</v>
      </c>
      <c r="E25" s="14">
        <v>20269.800000000003</v>
      </c>
      <c r="F25" s="8">
        <v>36</v>
      </c>
      <c r="G25" s="5"/>
      <c r="H25" s="13">
        <v>1</v>
      </c>
      <c r="I25" s="5">
        <v>4.1891999999999996</v>
      </c>
      <c r="J25" s="12">
        <f t="shared" si="1"/>
        <v>4838.5849326840462</v>
      </c>
      <c r="K25" s="5">
        <v>4.4949000000000003</v>
      </c>
      <c r="L25" s="5">
        <f t="shared" si="2"/>
        <v>1.0729733600687483</v>
      </c>
      <c r="M25" s="17">
        <f t="shared" si="0"/>
        <v>21748.955413921518</v>
      </c>
    </row>
    <row r="26" spans="1:13" x14ac:dyDescent="0.25">
      <c r="A26" s="5">
        <v>25</v>
      </c>
      <c r="B26" s="6" t="s">
        <v>43</v>
      </c>
      <c r="C26" s="6" t="s">
        <v>27</v>
      </c>
      <c r="D26" s="7">
        <v>39508</v>
      </c>
      <c r="E26" s="14">
        <v>28039.89</v>
      </c>
      <c r="F26" s="8">
        <v>36</v>
      </c>
      <c r="G26" s="5"/>
      <c r="H26" s="13">
        <v>1</v>
      </c>
      <c r="I26" s="5">
        <v>3.7269000000000001</v>
      </c>
      <c r="J26" s="12">
        <f t="shared" si="1"/>
        <v>7523.6496820413749</v>
      </c>
      <c r="K26" s="5">
        <v>4.4949000000000003</v>
      </c>
      <c r="L26" s="5">
        <f t="shared" si="2"/>
        <v>1.2060693874265476</v>
      </c>
      <c r="M26" s="17">
        <f t="shared" si="0"/>
        <v>33818.052955807776</v>
      </c>
    </row>
    <row r="27" spans="1:13" x14ac:dyDescent="0.25">
      <c r="A27" s="5">
        <v>26</v>
      </c>
      <c r="B27" s="6" t="s">
        <v>44</v>
      </c>
      <c r="C27" s="6" t="s">
        <v>27</v>
      </c>
      <c r="D27" s="7">
        <v>39995</v>
      </c>
      <c r="E27" s="14">
        <v>28039.89</v>
      </c>
      <c r="F27" s="8">
        <v>36</v>
      </c>
      <c r="G27" s="5"/>
      <c r="H27" s="13">
        <v>1</v>
      </c>
      <c r="I27" s="5">
        <v>4.1891999999999996</v>
      </c>
      <c r="J27" s="12">
        <f t="shared" si="1"/>
        <v>6693.3758235462619</v>
      </c>
      <c r="K27" s="5">
        <v>4.4949000000000003</v>
      </c>
      <c r="L27" s="5">
        <f t="shared" si="2"/>
        <v>1.0729733600687483</v>
      </c>
      <c r="M27" s="17">
        <f t="shared" si="0"/>
        <v>30086.054989258097</v>
      </c>
    </row>
    <row r="28" spans="1:13" x14ac:dyDescent="0.25">
      <c r="A28" s="5">
        <v>27</v>
      </c>
      <c r="B28" s="9" t="s">
        <v>45</v>
      </c>
      <c r="C28" s="6" t="s">
        <v>28</v>
      </c>
      <c r="D28" s="7">
        <v>39322</v>
      </c>
      <c r="E28" s="14">
        <v>42253</v>
      </c>
      <c r="F28" s="8">
        <v>192</v>
      </c>
      <c r="G28" s="5">
        <v>79</v>
      </c>
      <c r="H28" s="13">
        <f t="shared" ref="H28:H90" si="4">G28/F28</f>
        <v>0.41145833333333331</v>
      </c>
      <c r="I28" s="5">
        <v>3.2494000000000001</v>
      </c>
      <c r="J28" s="12">
        <f t="shared" si="1"/>
        <v>13003.323690527483</v>
      </c>
      <c r="K28" s="5">
        <v>4.4949000000000003</v>
      </c>
      <c r="L28" s="5">
        <f t="shared" si="2"/>
        <v>1.3833015325906322</v>
      </c>
      <c r="M28" s="17">
        <f t="shared" si="0"/>
        <v>58448.639656551983</v>
      </c>
    </row>
    <row r="29" spans="1:13" x14ac:dyDescent="0.25">
      <c r="A29" s="5">
        <v>28</v>
      </c>
      <c r="B29" s="6" t="s">
        <v>47</v>
      </c>
      <c r="C29" s="6" t="s">
        <v>28</v>
      </c>
      <c r="D29" s="7">
        <v>39330</v>
      </c>
      <c r="E29" s="14">
        <v>42253</v>
      </c>
      <c r="F29" s="8">
        <v>192</v>
      </c>
      <c r="G29" s="5">
        <v>78</v>
      </c>
      <c r="H29" s="13">
        <f t="shared" si="4"/>
        <v>0.40625</v>
      </c>
      <c r="I29" s="5">
        <v>3.3237999999999999</v>
      </c>
      <c r="J29" s="12">
        <f t="shared" si="1"/>
        <v>12712.25705517781</v>
      </c>
      <c r="K29" s="5">
        <v>4.4949000000000003</v>
      </c>
      <c r="L29" s="5">
        <f t="shared" si="2"/>
        <v>1.3523376857813347</v>
      </c>
      <c r="M29" s="17">
        <f t="shared" si="0"/>
        <v>57140.324237318739</v>
      </c>
    </row>
    <row r="30" spans="1:13" x14ac:dyDescent="0.25">
      <c r="A30" s="5">
        <v>29</v>
      </c>
      <c r="B30" s="6" t="s">
        <v>48</v>
      </c>
      <c r="C30" s="6" t="s">
        <v>28</v>
      </c>
      <c r="D30" s="7">
        <v>39343</v>
      </c>
      <c r="E30" s="14">
        <v>42253</v>
      </c>
      <c r="F30" s="8">
        <v>192</v>
      </c>
      <c r="G30" s="5">
        <v>78</v>
      </c>
      <c r="H30" s="13">
        <f t="shared" si="4"/>
        <v>0.40625</v>
      </c>
      <c r="I30" s="5">
        <v>3.3782999999999999</v>
      </c>
      <c r="J30" s="12">
        <f t="shared" si="1"/>
        <v>12507.178166533464</v>
      </c>
      <c r="K30" s="5">
        <v>4.4949000000000003</v>
      </c>
      <c r="L30" s="5">
        <f t="shared" si="2"/>
        <v>1.33052126809342</v>
      </c>
      <c r="M30" s="17">
        <f t="shared" si="0"/>
        <v>56218.515140751275</v>
      </c>
    </row>
    <row r="31" spans="1:13" x14ac:dyDescent="0.25">
      <c r="A31" s="5">
        <v>30</v>
      </c>
      <c r="B31" s="6" t="s">
        <v>49</v>
      </c>
      <c r="C31" s="6" t="s">
        <v>28</v>
      </c>
      <c r="D31" s="7">
        <v>39343</v>
      </c>
      <c r="E31" s="14">
        <v>42253</v>
      </c>
      <c r="F31" s="8">
        <v>192</v>
      </c>
      <c r="G31" s="5">
        <v>78</v>
      </c>
      <c r="H31" s="13">
        <f t="shared" si="4"/>
        <v>0.40625</v>
      </c>
      <c r="I31" s="5">
        <v>3.3782999999999999</v>
      </c>
      <c r="J31" s="12">
        <f t="shared" si="1"/>
        <v>12507.178166533464</v>
      </c>
      <c r="K31" s="5">
        <v>4.4949000000000003</v>
      </c>
      <c r="L31" s="5">
        <f t="shared" si="2"/>
        <v>1.33052126809342</v>
      </c>
      <c r="M31" s="17">
        <f t="shared" si="0"/>
        <v>56218.515140751275</v>
      </c>
    </row>
    <row r="32" spans="1:13" x14ac:dyDescent="0.25">
      <c r="A32" s="5">
        <v>31</v>
      </c>
      <c r="B32" s="6" t="s">
        <v>50</v>
      </c>
      <c r="C32" s="6" t="s">
        <v>28</v>
      </c>
      <c r="D32" s="7">
        <v>39380</v>
      </c>
      <c r="E32" s="14">
        <v>42253.34</v>
      </c>
      <c r="F32" s="8">
        <v>192</v>
      </c>
      <c r="G32" s="5">
        <v>77</v>
      </c>
      <c r="H32" s="13">
        <f t="shared" si="4"/>
        <v>0.40104166666666669</v>
      </c>
      <c r="I32" s="5">
        <v>3.3462999999999998</v>
      </c>
      <c r="J32" s="12">
        <f t="shared" si="1"/>
        <v>12626.883423482652</v>
      </c>
      <c r="K32" s="5">
        <v>4.4949000000000003</v>
      </c>
      <c r="L32" s="5">
        <f t="shared" si="2"/>
        <v>1.3432447778143026</v>
      </c>
      <c r="M32" s="17">
        <f t="shared" si="0"/>
        <v>56756.578300212183</v>
      </c>
    </row>
    <row r="33" spans="1:13" x14ac:dyDescent="0.25">
      <c r="A33" s="5">
        <v>32</v>
      </c>
      <c r="B33" s="9" t="s">
        <v>51</v>
      </c>
      <c r="C33" s="6" t="s">
        <v>28</v>
      </c>
      <c r="D33" s="7">
        <v>39629</v>
      </c>
      <c r="E33" s="14">
        <v>42253.34</v>
      </c>
      <c r="F33" s="8">
        <v>192</v>
      </c>
      <c r="G33" s="5">
        <v>69</v>
      </c>
      <c r="H33" s="13">
        <f t="shared" si="4"/>
        <v>0.359375</v>
      </c>
      <c r="I33" s="5">
        <v>3.6475</v>
      </c>
      <c r="J33" s="12">
        <f t="shared" si="1"/>
        <v>11584.191912268676</v>
      </c>
      <c r="K33" s="5">
        <v>4.4949000000000003</v>
      </c>
      <c r="L33" s="5">
        <f t="shared" si="2"/>
        <v>1.232323509252913</v>
      </c>
      <c r="M33" s="17">
        <f t="shared" si="0"/>
        <v>52069.784226456475</v>
      </c>
    </row>
    <row r="34" spans="1:13" x14ac:dyDescent="0.25">
      <c r="A34" s="5">
        <v>33</v>
      </c>
      <c r="B34" s="9" t="s">
        <v>52</v>
      </c>
      <c r="C34" s="6" t="s">
        <v>28</v>
      </c>
      <c r="D34" s="7">
        <v>39629</v>
      </c>
      <c r="E34" s="14">
        <v>42253.34</v>
      </c>
      <c r="F34" s="8">
        <v>192</v>
      </c>
      <c r="G34" s="5">
        <v>69</v>
      </c>
      <c r="H34" s="13">
        <f t="shared" si="4"/>
        <v>0.359375</v>
      </c>
      <c r="I34" s="5">
        <v>3.6475</v>
      </c>
      <c r="J34" s="12">
        <f t="shared" si="1"/>
        <v>11584.191912268676</v>
      </c>
      <c r="K34" s="5">
        <v>4.4949000000000003</v>
      </c>
      <c r="L34" s="5">
        <f t="shared" si="2"/>
        <v>1.232323509252913</v>
      </c>
      <c r="M34" s="17">
        <f t="shared" si="0"/>
        <v>52069.784226456475</v>
      </c>
    </row>
    <row r="35" spans="1:13" x14ac:dyDescent="0.25">
      <c r="A35" s="5">
        <v>34</v>
      </c>
      <c r="B35" s="9" t="s">
        <v>53</v>
      </c>
      <c r="C35" s="6" t="s">
        <v>28</v>
      </c>
      <c r="D35" s="7">
        <v>39629</v>
      </c>
      <c r="E35" s="14">
        <v>42253.34</v>
      </c>
      <c r="F35" s="8">
        <v>192</v>
      </c>
      <c r="G35" s="5">
        <v>69</v>
      </c>
      <c r="H35" s="13">
        <f t="shared" si="4"/>
        <v>0.359375</v>
      </c>
      <c r="I35" s="5">
        <v>3.6475</v>
      </c>
      <c r="J35" s="12">
        <f t="shared" si="1"/>
        <v>11584.191912268676</v>
      </c>
      <c r="K35" s="5">
        <v>4.4949000000000003</v>
      </c>
      <c r="L35" s="5">
        <f t="shared" si="2"/>
        <v>1.232323509252913</v>
      </c>
      <c r="M35" s="17">
        <f t="shared" si="0"/>
        <v>52069.784226456475</v>
      </c>
    </row>
    <row r="36" spans="1:13" x14ac:dyDescent="0.25">
      <c r="A36" s="5">
        <v>35</v>
      </c>
      <c r="B36" s="6" t="s">
        <v>54</v>
      </c>
      <c r="C36" s="6" t="s">
        <v>28</v>
      </c>
      <c r="D36" s="7">
        <v>39629</v>
      </c>
      <c r="E36" s="14">
        <v>42253.34</v>
      </c>
      <c r="F36" s="8">
        <v>192</v>
      </c>
      <c r="G36" s="5">
        <v>69</v>
      </c>
      <c r="H36" s="13">
        <f t="shared" si="4"/>
        <v>0.359375</v>
      </c>
      <c r="I36" s="5">
        <v>3.6475</v>
      </c>
      <c r="J36" s="12">
        <f t="shared" si="1"/>
        <v>11584.191912268676</v>
      </c>
      <c r="K36" s="5">
        <v>4.4949000000000003</v>
      </c>
      <c r="L36" s="5">
        <f t="shared" si="2"/>
        <v>1.232323509252913</v>
      </c>
      <c r="M36" s="17">
        <f t="shared" si="0"/>
        <v>52069.784226456475</v>
      </c>
    </row>
    <row r="37" spans="1:13" x14ac:dyDescent="0.25">
      <c r="A37" s="5">
        <v>36</v>
      </c>
      <c r="B37" s="6" t="s">
        <v>55</v>
      </c>
      <c r="C37" s="6" t="s">
        <v>46</v>
      </c>
      <c r="D37" s="7">
        <v>40847</v>
      </c>
      <c r="E37" s="14">
        <v>43778.65</v>
      </c>
      <c r="F37" s="8">
        <v>192</v>
      </c>
      <c r="G37" s="5">
        <v>28</v>
      </c>
      <c r="H37" s="13">
        <f t="shared" si="4"/>
        <v>0.14583333333333334</v>
      </c>
      <c r="I37" s="5">
        <v>4.3243</v>
      </c>
      <c r="J37" s="12">
        <f t="shared" si="1"/>
        <v>10123.869759267396</v>
      </c>
      <c r="K37" s="5">
        <v>4.4949000000000003</v>
      </c>
      <c r="L37" s="5">
        <f t="shared" si="2"/>
        <v>1.0394514719145296</v>
      </c>
      <c r="M37" s="17">
        <f t="shared" si="0"/>
        <v>45505.782180931019</v>
      </c>
    </row>
    <row r="38" spans="1:13" x14ac:dyDescent="0.25">
      <c r="A38" s="5">
        <v>37</v>
      </c>
      <c r="B38" s="6" t="s">
        <v>56</v>
      </c>
      <c r="C38" s="6" t="s">
        <v>46</v>
      </c>
      <c r="D38" s="7">
        <v>40847</v>
      </c>
      <c r="E38" s="14">
        <v>43778.65</v>
      </c>
      <c r="F38" s="8">
        <v>192</v>
      </c>
      <c r="G38" s="5">
        <v>28</v>
      </c>
      <c r="H38" s="13">
        <f t="shared" si="4"/>
        <v>0.14583333333333334</v>
      </c>
      <c r="I38" s="5">
        <v>4.3243</v>
      </c>
      <c r="J38" s="12">
        <f t="shared" si="1"/>
        <v>10123.869759267396</v>
      </c>
      <c r="K38" s="5">
        <v>4.4949000000000003</v>
      </c>
      <c r="L38" s="5">
        <f t="shared" si="2"/>
        <v>1.0394514719145296</v>
      </c>
      <c r="M38" s="17">
        <f t="shared" si="0"/>
        <v>45505.782180931019</v>
      </c>
    </row>
    <row r="39" spans="1:13" x14ac:dyDescent="0.25">
      <c r="A39" s="5">
        <v>38</v>
      </c>
      <c r="B39" s="6" t="s">
        <v>57</v>
      </c>
      <c r="C39" s="6" t="s">
        <v>46</v>
      </c>
      <c r="D39" s="7">
        <v>40847</v>
      </c>
      <c r="E39" s="14">
        <v>43778.65</v>
      </c>
      <c r="F39" s="8">
        <v>192</v>
      </c>
      <c r="G39" s="5">
        <v>28</v>
      </c>
      <c r="H39" s="13">
        <f t="shared" si="4"/>
        <v>0.14583333333333334</v>
      </c>
      <c r="I39" s="5">
        <v>4.3243</v>
      </c>
      <c r="J39" s="12">
        <f t="shared" si="1"/>
        <v>10123.869759267396</v>
      </c>
      <c r="K39" s="5">
        <v>4.4949000000000003</v>
      </c>
      <c r="L39" s="5">
        <f t="shared" si="2"/>
        <v>1.0394514719145296</v>
      </c>
      <c r="M39" s="17">
        <f t="shared" si="0"/>
        <v>45505.782180931019</v>
      </c>
    </row>
    <row r="40" spans="1:13" x14ac:dyDescent="0.25">
      <c r="A40" s="5">
        <v>39</v>
      </c>
      <c r="B40" s="9" t="s">
        <v>58</v>
      </c>
      <c r="C40" s="6" t="s">
        <v>46</v>
      </c>
      <c r="D40" s="7">
        <v>40847</v>
      </c>
      <c r="E40" s="14">
        <v>43778.65</v>
      </c>
      <c r="F40" s="8">
        <v>192</v>
      </c>
      <c r="G40" s="5">
        <v>28</v>
      </c>
      <c r="H40" s="13">
        <f t="shared" si="4"/>
        <v>0.14583333333333334</v>
      </c>
      <c r="I40" s="5">
        <v>4.3243</v>
      </c>
      <c r="J40" s="12">
        <f t="shared" si="1"/>
        <v>10123.869759267396</v>
      </c>
      <c r="K40" s="5">
        <v>4.4949000000000003</v>
      </c>
      <c r="L40" s="5">
        <f t="shared" si="2"/>
        <v>1.0394514719145296</v>
      </c>
      <c r="M40" s="17">
        <f t="shared" si="0"/>
        <v>45505.782180931019</v>
      </c>
    </row>
    <row r="41" spans="1:13" x14ac:dyDescent="0.25">
      <c r="A41" s="5">
        <v>40</v>
      </c>
      <c r="B41" s="6" t="s">
        <v>59</v>
      </c>
      <c r="C41" s="6" t="s">
        <v>46</v>
      </c>
      <c r="D41" s="7">
        <v>39629</v>
      </c>
      <c r="E41" s="14">
        <v>43778.65</v>
      </c>
      <c r="F41" s="8">
        <v>192</v>
      </c>
      <c r="G41" s="5">
        <v>69</v>
      </c>
      <c r="H41" s="13">
        <f t="shared" si="4"/>
        <v>0.359375</v>
      </c>
      <c r="I41" s="5">
        <v>3.6475</v>
      </c>
      <c r="J41" s="12">
        <f t="shared" si="1"/>
        <v>12002.371487320082</v>
      </c>
      <c r="K41" s="5">
        <v>4.4949000000000003</v>
      </c>
      <c r="L41" s="5">
        <f t="shared" si="2"/>
        <v>1.232323509252913</v>
      </c>
      <c r="M41" s="17">
        <f t="shared" si="0"/>
        <v>53949.459598355039</v>
      </c>
    </row>
    <row r="42" spans="1:13" x14ac:dyDescent="0.25">
      <c r="A42" s="5">
        <v>41</v>
      </c>
      <c r="B42" s="6" t="s">
        <v>60</v>
      </c>
      <c r="C42" s="6" t="s">
        <v>46</v>
      </c>
      <c r="D42" s="7">
        <v>39629</v>
      </c>
      <c r="E42" s="14">
        <v>43778.65</v>
      </c>
      <c r="F42" s="8">
        <v>192</v>
      </c>
      <c r="G42" s="5">
        <v>69</v>
      </c>
      <c r="H42" s="13">
        <f t="shared" si="4"/>
        <v>0.359375</v>
      </c>
      <c r="I42" s="5">
        <v>3.6475</v>
      </c>
      <c r="J42" s="12">
        <f t="shared" si="1"/>
        <v>12002.371487320082</v>
      </c>
      <c r="K42" s="5">
        <v>4.4949000000000003</v>
      </c>
      <c r="L42" s="5">
        <f t="shared" si="2"/>
        <v>1.232323509252913</v>
      </c>
      <c r="M42" s="17">
        <f t="shared" si="0"/>
        <v>53949.459598355039</v>
      </c>
    </row>
    <row r="43" spans="1:13" x14ac:dyDescent="0.25">
      <c r="A43" s="5">
        <v>42</v>
      </c>
      <c r="B43" s="6" t="s">
        <v>61</v>
      </c>
      <c r="C43" s="6" t="s">
        <v>46</v>
      </c>
      <c r="D43" s="7">
        <v>39629</v>
      </c>
      <c r="E43" s="14">
        <v>43778.65</v>
      </c>
      <c r="F43" s="8">
        <v>192</v>
      </c>
      <c r="G43" s="5">
        <v>69</v>
      </c>
      <c r="H43" s="13">
        <f t="shared" si="4"/>
        <v>0.359375</v>
      </c>
      <c r="I43" s="5">
        <v>3.6475</v>
      </c>
      <c r="J43" s="12">
        <f t="shared" si="1"/>
        <v>12002.371487320082</v>
      </c>
      <c r="K43" s="5">
        <v>4.4949000000000003</v>
      </c>
      <c r="L43" s="5">
        <f t="shared" si="2"/>
        <v>1.232323509252913</v>
      </c>
      <c r="M43" s="17">
        <f t="shared" si="0"/>
        <v>53949.459598355039</v>
      </c>
    </row>
    <row r="44" spans="1:13" x14ac:dyDescent="0.25">
      <c r="A44" s="5">
        <v>43</v>
      </c>
      <c r="B44" s="9" t="s">
        <v>62</v>
      </c>
      <c r="C44" s="6" t="s">
        <v>46</v>
      </c>
      <c r="D44" s="7">
        <v>39629</v>
      </c>
      <c r="E44" s="14">
        <v>43778.65</v>
      </c>
      <c r="F44" s="8">
        <v>192</v>
      </c>
      <c r="G44" s="5">
        <v>69</v>
      </c>
      <c r="H44" s="13">
        <f t="shared" si="4"/>
        <v>0.359375</v>
      </c>
      <c r="I44" s="5">
        <v>3.6475</v>
      </c>
      <c r="J44" s="12">
        <f t="shared" si="1"/>
        <v>12002.371487320082</v>
      </c>
      <c r="K44" s="5">
        <v>4.4949000000000003</v>
      </c>
      <c r="L44" s="5">
        <f t="shared" si="2"/>
        <v>1.232323509252913</v>
      </c>
      <c r="M44" s="17">
        <f t="shared" si="0"/>
        <v>53949.459598355039</v>
      </c>
    </row>
    <row r="45" spans="1:13" x14ac:dyDescent="0.25">
      <c r="A45" s="5">
        <v>44</v>
      </c>
      <c r="B45" s="6" t="s">
        <v>63</v>
      </c>
      <c r="C45" s="6" t="s">
        <v>46</v>
      </c>
      <c r="D45" s="7">
        <v>39629</v>
      </c>
      <c r="E45" s="14">
        <v>43778.65</v>
      </c>
      <c r="F45" s="8">
        <v>192</v>
      </c>
      <c r="G45" s="5">
        <v>69</v>
      </c>
      <c r="H45" s="13">
        <f t="shared" si="4"/>
        <v>0.359375</v>
      </c>
      <c r="I45" s="5">
        <v>3.6475</v>
      </c>
      <c r="J45" s="12">
        <f t="shared" si="1"/>
        <v>12002.371487320082</v>
      </c>
      <c r="K45" s="5">
        <v>4.4949000000000003</v>
      </c>
      <c r="L45" s="5">
        <f t="shared" si="2"/>
        <v>1.232323509252913</v>
      </c>
      <c r="M45" s="17">
        <f t="shared" si="0"/>
        <v>53949.459598355039</v>
      </c>
    </row>
    <row r="46" spans="1:13" x14ac:dyDescent="0.25">
      <c r="A46" s="5">
        <v>45</v>
      </c>
      <c r="B46" s="6" t="s">
        <v>64</v>
      </c>
      <c r="C46" s="6" t="s">
        <v>46</v>
      </c>
      <c r="D46" s="7">
        <v>39629</v>
      </c>
      <c r="E46" s="14">
        <v>43778.65</v>
      </c>
      <c r="F46" s="8">
        <v>192</v>
      </c>
      <c r="G46" s="5">
        <v>69</v>
      </c>
      <c r="H46" s="13">
        <f t="shared" si="4"/>
        <v>0.359375</v>
      </c>
      <c r="I46" s="5">
        <v>3.6475</v>
      </c>
      <c r="J46" s="12">
        <f t="shared" si="1"/>
        <v>12002.371487320082</v>
      </c>
      <c r="K46" s="5">
        <v>4.4949000000000003</v>
      </c>
      <c r="L46" s="5">
        <f t="shared" si="2"/>
        <v>1.232323509252913</v>
      </c>
      <c r="M46" s="17">
        <f t="shared" si="0"/>
        <v>53949.459598355039</v>
      </c>
    </row>
    <row r="47" spans="1:13" x14ac:dyDescent="0.25">
      <c r="A47" s="5">
        <v>46</v>
      </c>
      <c r="B47" s="6" t="s">
        <v>66</v>
      </c>
      <c r="C47" s="6" t="s">
        <v>65</v>
      </c>
      <c r="D47" s="7">
        <v>39783</v>
      </c>
      <c r="E47" s="14">
        <v>46480.25</v>
      </c>
      <c r="F47" s="8">
        <v>192</v>
      </c>
      <c r="G47" s="5">
        <v>64</v>
      </c>
      <c r="H47" s="13">
        <f t="shared" si="4"/>
        <v>0.33333333333333331</v>
      </c>
      <c r="I47" s="5">
        <v>3.7793999999999999</v>
      </c>
      <c r="J47" s="12">
        <f t="shared" si="1"/>
        <v>12298.314547282638</v>
      </c>
      <c r="K47" s="5">
        <v>4.4949000000000003</v>
      </c>
      <c r="L47" s="5">
        <f t="shared" si="2"/>
        <v>1.1893157644070489</v>
      </c>
      <c r="M47" s="17">
        <f t="shared" si="0"/>
        <v>55279.694058580732</v>
      </c>
    </row>
    <row r="48" spans="1:13" x14ac:dyDescent="0.25">
      <c r="A48" s="5">
        <v>47</v>
      </c>
      <c r="B48" s="6" t="s">
        <v>67</v>
      </c>
      <c r="C48" s="6" t="s">
        <v>65</v>
      </c>
      <c r="D48" s="7">
        <v>39783</v>
      </c>
      <c r="E48" s="14">
        <v>46480.25</v>
      </c>
      <c r="F48" s="8">
        <v>192</v>
      </c>
      <c r="G48" s="5">
        <v>64</v>
      </c>
      <c r="H48" s="13">
        <f t="shared" si="4"/>
        <v>0.33333333333333331</v>
      </c>
      <c r="I48" s="5">
        <v>3.7793999999999999</v>
      </c>
      <c r="J48" s="12">
        <f t="shared" si="1"/>
        <v>12298.314547282638</v>
      </c>
      <c r="K48" s="5">
        <v>4.4949000000000003</v>
      </c>
      <c r="L48" s="5">
        <f t="shared" si="2"/>
        <v>1.1893157644070489</v>
      </c>
      <c r="M48" s="17">
        <f t="shared" si="0"/>
        <v>55279.694058580732</v>
      </c>
    </row>
    <row r="49" spans="1:13" x14ac:dyDescent="0.25">
      <c r="A49" s="5">
        <v>48</v>
      </c>
      <c r="B49" s="6" t="s">
        <v>68</v>
      </c>
      <c r="C49" s="6" t="s">
        <v>65</v>
      </c>
      <c r="D49" s="7">
        <v>39783</v>
      </c>
      <c r="E49" s="14">
        <v>46480.25</v>
      </c>
      <c r="F49" s="8">
        <v>192</v>
      </c>
      <c r="G49" s="5">
        <v>64</v>
      </c>
      <c r="H49" s="13">
        <f t="shared" si="4"/>
        <v>0.33333333333333331</v>
      </c>
      <c r="I49" s="5">
        <v>3.7793999999999999</v>
      </c>
      <c r="J49" s="12">
        <f t="shared" si="1"/>
        <v>12298.314547282638</v>
      </c>
      <c r="K49" s="5">
        <v>4.4949000000000003</v>
      </c>
      <c r="L49" s="5">
        <f t="shared" si="2"/>
        <v>1.1893157644070489</v>
      </c>
      <c r="M49" s="17">
        <f t="shared" si="0"/>
        <v>55279.694058580732</v>
      </c>
    </row>
    <row r="50" spans="1:13" x14ac:dyDescent="0.25">
      <c r="A50" s="5">
        <v>49</v>
      </c>
      <c r="B50" s="6" t="s">
        <v>69</v>
      </c>
      <c r="C50" s="6" t="s">
        <v>65</v>
      </c>
      <c r="D50" s="7">
        <v>39783</v>
      </c>
      <c r="E50" s="14">
        <v>46480.25</v>
      </c>
      <c r="F50" s="8">
        <v>192</v>
      </c>
      <c r="G50" s="5">
        <v>64</v>
      </c>
      <c r="H50" s="13">
        <f t="shared" si="4"/>
        <v>0.33333333333333331</v>
      </c>
      <c r="I50" s="5">
        <v>3.7793999999999999</v>
      </c>
      <c r="J50" s="12">
        <f t="shared" si="1"/>
        <v>12298.314547282638</v>
      </c>
      <c r="K50" s="5">
        <v>4.4949000000000003</v>
      </c>
      <c r="L50" s="5">
        <f t="shared" si="2"/>
        <v>1.1893157644070489</v>
      </c>
      <c r="M50" s="17">
        <f t="shared" si="0"/>
        <v>55279.694058580732</v>
      </c>
    </row>
    <row r="51" spans="1:13" x14ac:dyDescent="0.25">
      <c r="A51" s="5">
        <v>50</v>
      </c>
      <c r="B51" s="6" t="s">
        <v>70</v>
      </c>
      <c r="C51" s="6" t="s">
        <v>65</v>
      </c>
      <c r="D51" s="7">
        <v>39783</v>
      </c>
      <c r="E51" s="14">
        <v>46480.25</v>
      </c>
      <c r="F51" s="8">
        <v>192</v>
      </c>
      <c r="G51" s="5">
        <v>64</v>
      </c>
      <c r="H51" s="13">
        <f t="shared" si="4"/>
        <v>0.33333333333333331</v>
      </c>
      <c r="I51" s="5">
        <v>3.7793999999999999</v>
      </c>
      <c r="J51" s="12">
        <f t="shared" si="1"/>
        <v>12298.314547282638</v>
      </c>
      <c r="K51" s="5">
        <v>4.4949000000000003</v>
      </c>
      <c r="L51" s="5">
        <f t="shared" si="2"/>
        <v>1.1893157644070489</v>
      </c>
      <c r="M51" s="17">
        <f t="shared" si="0"/>
        <v>55279.694058580732</v>
      </c>
    </row>
    <row r="52" spans="1:13" x14ac:dyDescent="0.25">
      <c r="A52" s="5">
        <v>51</v>
      </c>
      <c r="B52" s="6" t="s">
        <v>71</v>
      </c>
      <c r="C52" s="6" t="s">
        <v>65</v>
      </c>
      <c r="D52" s="7">
        <v>39783</v>
      </c>
      <c r="E52" s="14">
        <v>46480.25</v>
      </c>
      <c r="F52" s="8">
        <v>192</v>
      </c>
      <c r="G52" s="5">
        <v>64</v>
      </c>
      <c r="H52" s="13">
        <f t="shared" si="4"/>
        <v>0.33333333333333331</v>
      </c>
      <c r="I52" s="5">
        <v>3.7793999999999999</v>
      </c>
      <c r="J52" s="12">
        <f t="shared" si="1"/>
        <v>12298.314547282638</v>
      </c>
      <c r="K52" s="5">
        <v>4.4949000000000003</v>
      </c>
      <c r="L52" s="5">
        <f t="shared" si="2"/>
        <v>1.1893157644070489</v>
      </c>
      <c r="M52" s="17">
        <f t="shared" si="0"/>
        <v>55279.694058580732</v>
      </c>
    </row>
    <row r="53" spans="1:13" x14ac:dyDescent="0.25">
      <c r="A53" s="5">
        <v>52</v>
      </c>
      <c r="B53" s="6" t="s">
        <v>72</v>
      </c>
      <c r="C53" s="6" t="s">
        <v>65</v>
      </c>
      <c r="D53" s="7">
        <v>39783</v>
      </c>
      <c r="E53" s="14">
        <v>46480.25</v>
      </c>
      <c r="F53" s="8">
        <v>192</v>
      </c>
      <c r="G53" s="5">
        <v>64</v>
      </c>
      <c r="H53" s="13">
        <f t="shared" si="4"/>
        <v>0.33333333333333331</v>
      </c>
      <c r="I53" s="5">
        <v>3.7793999999999999</v>
      </c>
      <c r="J53" s="12">
        <f t="shared" si="1"/>
        <v>12298.314547282638</v>
      </c>
      <c r="K53" s="5">
        <v>4.4949000000000003</v>
      </c>
      <c r="L53" s="5">
        <f t="shared" si="2"/>
        <v>1.1893157644070489</v>
      </c>
      <c r="M53" s="17">
        <f t="shared" si="0"/>
        <v>55279.694058580732</v>
      </c>
    </row>
    <row r="54" spans="1:13" x14ac:dyDescent="0.25">
      <c r="A54" s="5">
        <v>53</v>
      </c>
      <c r="B54" s="6" t="s">
        <v>73</v>
      </c>
      <c r="C54" s="6" t="s">
        <v>65</v>
      </c>
      <c r="D54" s="7">
        <v>39783</v>
      </c>
      <c r="E54" s="14">
        <v>46480.25</v>
      </c>
      <c r="F54" s="8">
        <v>192</v>
      </c>
      <c r="G54" s="5">
        <v>64</v>
      </c>
      <c r="H54" s="13">
        <f t="shared" si="4"/>
        <v>0.33333333333333331</v>
      </c>
      <c r="I54" s="5">
        <v>3.7793999999999999</v>
      </c>
      <c r="J54" s="12">
        <f t="shared" si="1"/>
        <v>12298.314547282638</v>
      </c>
      <c r="K54" s="5">
        <v>4.4949000000000003</v>
      </c>
      <c r="L54" s="5">
        <f t="shared" si="2"/>
        <v>1.1893157644070489</v>
      </c>
      <c r="M54" s="17">
        <f t="shared" si="0"/>
        <v>55279.694058580732</v>
      </c>
    </row>
    <row r="55" spans="1:13" x14ac:dyDescent="0.25">
      <c r="A55" s="5">
        <v>54</v>
      </c>
      <c r="B55" s="6" t="s">
        <v>74</v>
      </c>
      <c r="C55" s="6" t="s">
        <v>65</v>
      </c>
      <c r="D55" s="7">
        <v>39783</v>
      </c>
      <c r="E55" s="14">
        <v>46480.25</v>
      </c>
      <c r="F55" s="8">
        <v>192</v>
      </c>
      <c r="G55" s="5">
        <v>64</v>
      </c>
      <c r="H55" s="13">
        <f t="shared" si="4"/>
        <v>0.33333333333333331</v>
      </c>
      <c r="I55" s="5">
        <v>3.7793999999999999</v>
      </c>
      <c r="J55" s="12">
        <f t="shared" si="1"/>
        <v>12298.314547282638</v>
      </c>
      <c r="K55" s="5">
        <v>4.4949000000000003</v>
      </c>
      <c r="L55" s="5">
        <f t="shared" si="2"/>
        <v>1.1893157644070489</v>
      </c>
      <c r="M55" s="17">
        <f t="shared" si="0"/>
        <v>55279.694058580732</v>
      </c>
    </row>
    <row r="56" spans="1:13" x14ac:dyDescent="0.25">
      <c r="A56" s="5">
        <v>55</v>
      </c>
      <c r="B56" s="6" t="s">
        <v>75</v>
      </c>
      <c r="C56" s="6" t="s">
        <v>65</v>
      </c>
      <c r="D56" s="7">
        <v>39783</v>
      </c>
      <c r="E56" s="14">
        <v>46480.25</v>
      </c>
      <c r="F56" s="8">
        <v>192</v>
      </c>
      <c r="G56" s="5">
        <v>64</v>
      </c>
      <c r="H56" s="13">
        <f t="shared" si="4"/>
        <v>0.33333333333333331</v>
      </c>
      <c r="I56" s="5">
        <v>3.7793999999999999</v>
      </c>
      <c r="J56" s="12">
        <f t="shared" si="1"/>
        <v>12298.314547282638</v>
      </c>
      <c r="K56" s="5">
        <v>4.4949000000000003</v>
      </c>
      <c r="L56" s="5">
        <f t="shared" si="2"/>
        <v>1.1893157644070489</v>
      </c>
      <c r="M56" s="17">
        <f t="shared" si="0"/>
        <v>55279.694058580732</v>
      </c>
    </row>
    <row r="57" spans="1:13" x14ac:dyDescent="0.25">
      <c r="A57" s="5">
        <v>56</v>
      </c>
      <c r="B57" s="6" t="s">
        <v>76</v>
      </c>
      <c r="C57" s="6" t="s">
        <v>65</v>
      </c>
      <c r="D57" s="7">
        <v>39783</v>
      </c>
      <c r="E57" s="14">
        <v>46480.25</v>
      </c>
      <c r="F57" s="8">
        <v>192</v>
      </c>
      <c r="G57" s="5">
        <v>64</v>
      </c>
      <c r="H57" s="13">
        <f t="shared" si="4"/>
        <v>0.33333333333333331</v>
      </c>
      <c r="I57" s="5">
        <v>3.7793999999999999</v>
      </c>
      <c r="J57" s="12">
        <f t="shared" si="1"/>
        <v>12298.314547282638</v>
      </c>
      <c r="K57" s="5">
        <v>4.4949000000000003</v>
      </c>
      <c r="L57" s="5">
        <f t="shared" si="2"/>
        <v>1.1893157644070489</v>
      </c>
      <c r="M57" s="17">
        <f t="shared" si="0"/>
        <v>55279.694058580732</v>
      </c>
    </row>
    <row r="58" spans="1:13" x14ac:dyDescent="0.25">
      <c r="A58" s="5">
        <v>57</v>
      </c>
      <c r="B58" s="6" t="s">
        <v>77</v>
      </c>
      <c r="C58" s="6" t="s">
        <v>65</v>
      </c>
      <c r="D58" s="7">
        <v>39783</v>
      </c>
      <c r="E58" s="14">
        <v>51576.899999999994</v>
      </c>
      <c r="F58" s="8">
        <v>192</v>
      </c>
      <c r="G58" s="5">
        <v>64</v>
      </c>
      <c r="H58" s="13">
        <f t="shared" si="4"/>
        <v>0.33333333333333331</v>
      </c>
      <c r="I58" s="5">
        <v>3.7793999999999999</v>
      </c>
      <c r="J58" s="12">
        <f t="shared" si="1"/>
        <v>13646.848706143832</v>
      </c>
      <c r="K58" s="5">
        <v>4.4949000000000003</v>
      </c>
      <c r="L58" s="5">
        <f t="shared" si="2"/>
        <v>1.1893157644070489</v>
      </c>
      <c r="M58" s="17">
        <f t="shared" si="0"/>
        <v>61341.220249245911</v>
      </c>
    </row>
    <row r="59" spans="1:13" x14ac:dyDescent="0.25">
      <c r="A59" s="5">
        <v>58</v>
      </c>
      <c r="B59" s="6" t="s">
        <v>78</v>
      </c>
      <c r="C59" s="6" t="s">
        <v>65</v>
      </c>
      <c r="D59" s="7">
        <v>39629</v>
      </c>
      <c r="E59" s="14">
        <v>46480.25</v>
      </c>
      <c r="F59" s="8">
        <v>192</v>
      </c>
      <c r="G59" s="5">
        <v>69</v>
      </c>
      <c r="H59" s="13">
        <f t="shared" si="4"/>
        <v>0.359375</v>
      </c>
      <c r="I59" s="5">
        <v>3.6475</v>
      </c>
      <c r="J59" s="12">
        <f t="shared" si="1"/>
        <v>12743.043180260453</v>
      </c>
      <c r="K59" s="5">
        <v>4.4949000000000003</v>
      </c>
      <c r="L59" s="5">
        <f t="shared" si="2"/>
        <v>1.232323509252913</v>
      </c>
      <c r="M59" s="17">
        <f t="shared" si="0"/>
        <v>57278.70479095271</v>
      </c>
    </row>
    <row r="60" spans="1:13" x14ac:dyDescent="0.25">
      <c r="A60" s="5">
        <v>59</v>
      </c>
      <c r="B60" s="6" t="s">
        <v>79</v>
      </c>
      <c r="C60" s="6" t="s">
        <v>65</v>
      </c>
      <c r="D60" s="7">
        <v>39629</v>
      </c>
      <c r="E60" s="14">
        <v>46480.25</v>
      </c>
      <c r="F60" s="8">
        <v>192</v>
      </c>
      <c r="G60" s="5">
        <v>69</v>
      </c>
      <c r="H60" s="13">
        <f t="shared" si="4"/>
        <v>0.359375</v>
      </c>
      <c r="I60" s="5">
        <v>3.6475</v>
      </c>
      <c r="J60" s="12">
        <f t="shared" si="1"/>
        <v>12743.043180260453</v>
      </c>
      <c r="K60" s="5">
        <v>4.4949000000000003</v>
      </c>
      <c r="L60" s="5">
        <f t="shared" si="2"/>
        <v>1.232323509252913</v>
      </c>
      <c r="M60" s="17">
        <f t="shared" si="0"/>
        <v>57278.70479095271</v>
      </c>
    </row>
    <row r="61" spans="1:13" x14ac:dyDescent="0.25">
      <c r="A61" s="5">
        <v>60</v>
      </c>
      <c r="B61" s="6" t="s">
        <v>80</v>
      </c>
      <c r="C61" s="6" t="s">
        <v>65</v>
      </c>
      <c r="D61" s="7">
        <v>39629</v>
      </c>
      <c r="E61" s="14">
        <v>46480.25</v>
      </c>
      <c r="F61" s="8">
        <v>192</v>
      </c>
      <c r="G61" s="5">
        <v>69</v>
      </c>
      <c r="H61" s="13">
        <f t="shared" si="4"/>
        <v>0.359375</v>
      </c>
      <c r="I61" s="5">
        <v>3.6475</v>
      </c>
      <c r="J61" s="12">
        <f t="shared" si="1"/>
        <v>12743.043180260453</v>
      </c>
      <c r="K61" s="5">
        <v>4.4949000000000003</v>
      </c>
      <c r="L61" s="5">
        <f t="shared" si="2"/>
        <v>1.232323509252913</v>
      </c>
      <c r="M61" s="17">
        <f t="shared" si="0"/>
        <v>57278.70479095271</v>
      </c>
    </row>
    <row r="62" spans="1:13" x14ac:dyDescent="0.25">
      <c r="A62" s="5">
        <v>61</v>
      </c>
      <c r="B62" s="6" t="s">
        <v>81</v>
      </c>
      <c r="C62" s="6" t="s">
        <v>65</v>
      </c>
      <c r="D62" s="7">
        <v>39629</v>
      </c>
      <c r="E62" s="14">
        <v>46480.25</v>
      </c>
      <c r="F62" s="8">
        <v>192</v>
      </c>
      <c r="G62" s="5">
        <v>69</v>
      </c>
      <c r="H62" s="13">
        <f t="shared" si="4"/>
        <v>0.359375</v>
      </c>
      <c r="I62" s="5">
        <v>3.6475</v>
      </c>
      <c r="J62" s="12">
        <f t="shared" si="1"/>
        <v>12743.043180260453</v>
      </c>
      <c r="K62" s="5">
        <v>4.4949000000000003</v>
      </c>
      <c r="L62" s="5">
        <f t="shared" si="2"/>
        <v>1.232323509252913</v>
      </c>
      <c r="M62" s="17">
        <f t="shared" si="0"/>
        <v>57278.70479095271</v>
      </c>
    </row>
    <row r="63" spans="1:13" x14ac:dyDescent="0.25">
      <c r="A63" s="5">
        <v>62</v>
      </c>
      <c r="B63" s="10" t="s">
        <v>194</v>
      </c>
      <c r="C63" s="10" t="s">
        <v>65</v>
      </c>
      <c r="D63" s="11">
        <v>39629</v>
      </c>
      <c r="E63" s="15">
        <v>46480.25</v>
      </c>
      <c r="F63" s="8">
        <v>192</v>
      </c>
      <c r="G63" s="5">
        <v>69</v>
      </c>
      <c r="H63" s="13">
        <f t="shared" si="4"/>
        <v>0.359375</v>
      </c>
      <c r="I63" s="5">
        <v>3.6475</v>
      </c>
      <c r="J63" s="12">
        <f t="shared" si="1"/>
        <v>12743.043180260453</v>
      </c>
      <c r="K63" s="5">
        <v>4.4949000000000003</v>
      </c>
      <c r="L63" s="5">
        <f t="shared" si="2"/>
        <v>1.232323509252913</v>
      </c>
      <c r="M63" s="17">
        <f t="shared" si="0"/>
        <v>57278.70479095271</v>
      </c>
    </row>
    <row r="64" spans="1:13" x14ac:dyDescent="0.25">
      <c r="A64" s="5">
        <v>63</v>
      </c>
      <c r="B64" s="6" t="s">
        <v>83</v>
      </c>
      <c r="C64" s="6" t="s">
        <v>82</v>
      </c>
      <c r="D64" s="7">
        <v>39783</v>
      </c>
      <c r="E64" s="14">
        <v>46480.25</v>
      </c>
      <c r="F64" s="8">
        <v>192</v>
      </c>
      <c r="G64" s="5">
        <v>64</v>
      </c>
      <c r="H64" s="13">
        <f t="shared" si="4"/>
        <v>0.33333333333333331</v>
      </c>
      <c r="I64" s="5">
        <v>3.7793999999999999</v>
      </c>
      <c r="J64" s="12">
        <f t="shared" si="1"/>
        <v>12298.314547282638</v>
      </c>
      <c r="K64" s="5">
        <v>4.4949000000000003</v>
      </c>
      <c r="L64" s="5">
        <f t="shared" si="2"/>
        <v>1.1893157644070489</v>
      </c>
      <c r="M64" s="17">
        <f t="shared" si="0"/>
        <v>55279.694058580732</v>
      </c>
    </row>
    <row r="65" spans="1:13" x14ac:dyDescent="0.25">
      <c r="A65" s="5">
        <v>64</v>
      </c>
      <c r="B65" s="10" t="s">
        <v>195</v>
      </c>
      <c r="C65" s="10" t="s">
        <v>82</v>
      </c>
      <c r="D65" s="11">
        <v>39783</v>
      </c>
      <c r="E65" s="15">
        <v>51576.899999999994</v>
      </c>
      <c r="F65" s="8">
        <v>192</v>
      </c>
      <c r="G65" s="5">
        <v>64</v>
      </c>
      <c r="H65" s="13">
        <f t="shared" si="4"/>
        <v>0.33333333333333331</v>
      </c>
      <c r="I65" s="5">
        <v>3.7793999999999999</v>
      </c>
      <c r="J65" s="12">
        <f t="shared" si="1"/>
        <v>13646.848706143832</v>
      </c>
      <c r="K65" s="5">
        <v>4.4949000000000003</v>
      </c>
      <c r="L65" s="5">
        <f t="shared" si="2"/>
        <v>1.1893157644070489</v>
      </c>
      <c r="M65" s="17">
        <f t="shared" si="0"/>
        <v>61341.220249245911</v>
      </c>
    </row>
    <row r="66" spans="1:13" x14ac:dyDescent="0.25">
      <c r="A66" s="5">
        <v>65</v>
      </c>
      <c r="B66" s="6" t="s">
        <v>84</v>
      </c>
      <c r="C66" s="6" t="s">
        <v>82</v>
      </c>
      <c r="D66" s="7">
        <v>39913</v>
      </c>
      <c r="E66" s="14">
        <v>51576.899999999994</v>
      </c>
      <c r="F66" s="8">
        <v>192</v>
      </c>
      <c r="G66" s="5">
        <v>59</v>
      </c>
      <c r="H66" s="13">
        <f t="shared" si="4"/>
        <v>0.30729166666666669</v>
      </c>
      <c r="I66" s="5">
        <v>4.1189</v>
      </c>
      <c r="J66" s="12">
        <f t="shared" si="1"/>
        <v>12522.008303187742</v>
      </c>
      <c r="K66" s="5">
        <v>4.4949000000000003</v>
      </c>
      <c r="L66" s="5">
        <f t="shared" si="2"/>
        <v>1.0912865085338319</v>
      </c>
      <c r="M66" s="17">
        <f t="shared" si="0"/>
        <v>56285.175121998589</v>
      </c>
    </row>
    <row r="67" spans="1:13" x14ac:dyDescent="0.25">
      <c r="A67" s="5">
        <v>66</v>
      </c>
      <c r="B67" s="10" t="s">
        <v>196</v>
      </c>
      <c r="C67" s="10" t="s">
        <v>82</v>
      </c>
      <c r="D67" s="11">
        <v>39931</v>
      </c>
      <c r="E67" s="15">
        <v>51577.120000000003</v>
      </c>
      <c r="F67" s="8">
        <v>192</v>
      </c>
      <c r="G67" s="5">
        <v>58</v>
      </c>
      <c r="H67" s="13">
        <f t="shared" si="4"/>
        <v>0.30208333333333331</v>
      </c>
      <c r="I67" s="5">
        <v>4.2290000000000001</v>
      </c>
      <c r="J67" s="12">
        <f t="shared" ref="J67:J130" si="5">E67/I67</f>
        <v>12196.055805154883</v>
      </c>
      <c r="K67" s="5">
        <v>4.4949000000000003</v>
      </c>
      <c r="L67" s="5">
        <f t="shared" ref="L67:L130" si="6">K67/I67</f>
        <v>1.0628753842515961</v>
      </c>
      <c r="M67" s="17">
        <f t="shared" ref="M67:M130" si="7">E67*L67</f>
        <v>54820.051238590684</v>
      </c>
    </row>
    <row r="68" spans="1:13" x14ac:dyDescent="0.25">
      <c r="A68" s="5">
        <v>67</v>
      </c>
      <c r="B68" s="6" t="s">
        <v>85</v>
      </c>
      <c r="C68" s="6" t="s">
        <v>82</v>
      </c>
      <c r="D68" s="7">
        <v>39995</v>
      </c>
      <c r="E68" s="14">
        <v>51576.899999999994</v>
      </c>
      <c r="F68" s="8">
        <v>192</v>
      </c>
      <c r="G68" s="5">
        <v>55</v>
      </c>
      <c r="H68" s="13">
        <f t="shared" si="4"/>
        <v>0.28645833333333331</v>
      </c>
      <c r="I68" s="5">
        <v>4.1891999999999996</v>
      </c>
      <c r="J68" s="12">
        <f t="shared" si="5"/>
        <v>12311.873388713835</v>
      </c>
      <c r="K68" s="5">
        <v>4.4949000000000003</v>
      </c>
      <c r="L68" s="5">
        <f t="shared" si="6"/>
        <v>1.0729733600687483</v>
      </c>
      <c r="M68" s="17">
        <f t="shared" si="7"/>
        <v>55340.639694929821</v>
      </c>
    </row>
    <row r="69" spans="1:13" x14ac:dyDescent="0.25">
      <c r="A69" s="5">
        <v>68</v>
      </c>
      <c r="B69" s="6" t="s">
        <v>86</v>
      </c>
      <c r="C69" s="6" t="s">
        <v>82</v>
      </c>
      <c r="D69" s="7">
        <v>39995</v>
      </c>
      <c r="E69" s="14">
        <v>51576.899999999994</v>
      </c>
      <c r="F69" s="8">
        <v>192</v>
      </c>
      <c r="G69" s="5">
        <v>55</v>
      </c>
      <c r="H69" s="13">
        <f t="shared" si="4"/>
        <v>0.28645833333333331</v>
      </c>
      <c r="I69" s="5">
        <v>4.1891999999999996</v>
      </c>
      <c r="J69" s="12">
        <f t="shared" si="5"/>
        <v>12311.873388713835</v>
      </c>
      <c r="K69" s="5">
        <v>4.4949000000000003</v>
      </c>
      <c r="L69" s="5">
        <f t="shared" si="6"/>
        <v>1.0729733600687483</v>
      </c>
      <c r="M69" s="17">
        <f t="shared" si="7"/>
        <v>55340.639694929821</v>
      </c>
    </row>
    <row r="70" spans="1:13" x14ac:dyDescent="0.25">
      <c r="A70" s="5">
        <v>69</v>
      </c>
      <c r="B70" s="6" t="s">
        <v>87</v>
      </c>
      <c r="C70" s="6" t="s">
        <v>82</v>
      </c>
      <c r="D70" s="7">
        <v>39995</v>
      </c>
      <c r="E70" s="14">
        <v>51576.899999999994</v>
      </c>
      <c r="F70" s="8">
        <v>192</v>
      </c>
      <c r="G70" s="5">
        <v>55</v>
      </c>
      <c r="H70" s="13">
        <f t="shared" si="4"/>
        <v>0.28645833333333331</v>
      </c>
      <c r="I70" s="5">
        <v>4.1891999999999996</v>
      </c>
      <c r="J70" s="12">
        <f t="shared" si="5"/>
        <v>12311.873388713835</v>
      </c>
      <c r="K70" s="5">
        <v>4.4949000000000003</v>
      </c>
      <c r="L70" s="5">
        <f t="shared" si="6"/>
        <v>1.0729733600687483</v>
      </c>
      <c r="M70" s="17">
        <f t="shared" si="7"/>
        <v>55340.639694929821</v>
      </c>
    </row>
    <row r="71" spans="1:13" x14ac:dyDescent="0.25">
      <c r="A71" s="5">
        <v>70</v>
      </c>
      <c r="B71" s="6" t="s">
        <v>88</v>
      </c>
      <c r="C71" s="6" t="s">
        <v>82</v>
      </c>
      <c r="D71" s="7">
        <v>39995</v>
      </c>
      <c r="E71" s="14">
        <v>51576.899999999994</v>
      </c>
      <c r="F71" s="8">
        <v>192</v>
      </c>
      <c r="G71" s="5">
        <v>55</v>
      </c>
      <c r="H71" s="13">
        <f t="shared" si="4"/>
        <v>0.28645833333333331</v>
      </c>
      <c r="I71" s="5">
        <v>4.1891999999999996</v>
      </c>
      <c r="J71" s="12">
        <f t="shared" si="5"/>
        <v>12311.873388713835</v>
      </c>
      <c r="K71" s="5">
        <v>4.4949000000000003</v>
      </c>
      <c r="L71" s="5">
        <f t="shared" si="6"/>
        <v>1.0729733600687483</v>
      </c>
      <c r="M71" s="17">
        <f t="shared" si="7"/>
        <v>55340.639694929821</v>
      </c>
    </row>
    <row r="72" spans="1:13" x14ac:dyDescent="0.25">
      <c r="A72" s="5">
        <v>71</v>
      </c>
      <c r="B72" s="6" t="s">
        <v>89</v>
      </c>
      <c r="C72" s="6" t="s">
        <v>82</v>
      </c>
      <c r="D72" s="7">
        <v>39995</v>
      </c>
      <c r="E72" s="14">
        <v>51576.899999999994</v>
      </c>
      <c r="F72" s="8">
        <v>192</v>
      </c>
      <c r="G72" s="5">
        <v>55</v>
      </c>
      <c r="H72" s="13">
        <f t="shared" si="4"/>
        <v>0.28645833333333331</v>
      </c>
      <c r="I72" s="5">
        <v>4.1891999999999996</v>
      </c>
      <c r="J72" s="12">
        <f t="shared" si="5"/>
        <v>12311.873388713835</v>
      </c>
      <c r="K72" s="5">
        <v>4.4949000000000003</v>
      </c>
      <c r="L72" s="5">
        <f t="shared" si="6"/>
        <v>1.0729733600687483</v>
      </c>
      <c r="M72" s="17">
        <f t="shared" si="7"/>
        <v>55340.639694929821</v>
      </c>
    </row>
    <row r="73" spans="1:13" x14ac:dyDescent="0.25">
      <c r="A73" s="5">
        <v>72</v>
      </c>
      <c r="B73" s="6" t="s">
        <v>90</v>
      </c>
      <c r="C73" s="6" t="s">
        <v>82</v>
      </c>
      <c r="D73" s="7">
        <v>39995</v>
      </c>
      <c r="E73" s="14">
        <v>51576.899999999994</v>
      </c>
      <c r="F73" s="8">
        <v>192</v>
      </c>
      <c r="G73" s="5">
        <v>55</v>
      </c>
      <c r="H73" s="13">
        <f t="shared" si="4"/>
        <v>0.28645833333333331</v>
      </c>
      <c r="I73" s="5">
        <v>4.1891999999999996</v>
      </c>
      <c r="J73" s="12">
        <f t="shared" si="5"/>
        <v>12311.873388713835</v>
      </c>
      <c r="K73" s="5">
        <v>4.4949000000000003</v>
      </c>
      <c r="L73" s="5">
        <f t="shared" si="6"/>
        <v>1.0729733600687483</v>
      </c>
      <c r="M73" s="17">
        <f t="shared" si="7"/>
        <v>55340.639694929821</v>
      </c>
    </row>
    <row r="74" spans="1:13" x14ac:dyDescent="0.25">
      <c r="A74" s="5">
        <v>73</v>
      </c>
      <c r="B74" s="6" t="s">
        <v>91</v>
      </c>
      <c r="C74" s="6" t="s">
        <v>82</v>
      </c>
      <c r="D74" s="7">
        <v>39995</v>
      </c>
      <c r="E74" s="14">
        <v>51576.899999999994</v>
      </c>
      <c r="F74" s="8">
        <v>192</v>
      </c>
      <c r="G74" s="5">
        <v>55</v>
      </c>
      <c r="H74" s="13">
        <f t="shared" si="4"/>
        <v>0.28645833333333331</v>
      </c>
      <c r="I74" s="5">
        <v>4.1891999999999996</v>
      </c>
      <c r="J74" s="12">
        <f t="shared" si="5"/>
        <v>12311.873388713835</v>
      </c>
      <c r="K74" s="5">
        <v>4.4949000000000003</v>
      </c>
      <c r="L74" s="5">
        <f t="shared" si="6"/>
        <v>1.0729733600687483</v>
      </c>
      <c r="M74" s="17">
        <f t="shared" si="7"/>
        <v>55340.639694929821</v>
      </c>
    </row>
    <row r="75" spans="1:13" x14ac:dyDescent="0.25">
      <c r="A75" s="5">
        <v>74</v>
      </c>
      <c r="B75" s="6" t="s">
        <v>92</v>
      </c>
      <c r="C75" s="6" t="s">
        <v>82</v>
      </c>
      <c r="D75" s="7">
        <v>39995</v>
      </c>
      <c r="E75" s="14">
        <v>51576.899999999994</v>
      </c>
      <c r="F75" s="8">
        <v>192</v>
      </c>
      <c r="G75" s="5">
        <v>55</v>
      </c>
      <c r="H75" s="13">
        <f t="shared" si="4"/>
        <v>0.28645833333333331</v>
      </c>
      <c r="I75" s="5">
        <v>4.1891999999999996</v>
      </c>
      <c r="J75" s="12">
        <f t="shared" si="5"/>
        <v>12311.873388713835</v>
      </c>
      <c r="K75" s="5">
        <v>4.4949000000000003</v>
      </c>
      <c r="L75" s="5">
        <f t="shared" si="6"/>
        <v>1.0729733600687483</v>
      </c>
      <c r="M75" s="17">
        <f t="shared" si="7"/>
        <v>55340.639694929821</v>
      </c>
    </row>
    <row r="76" spans="1:13" x14ac:dyDescent="0.25">
      <c r="A76" s="5">
        <v>75</v>
      </c>
      <c r="B76" s="6" t="s">
        <v>93</v>
      </c>
      <c r="C76" s="6" t="s">
        <v>82</v>
      </c>
      <c r="D76" s="7">
        <v>39995</v>
      </c>
      <c r="E76" s="14">
        <v>51576.899999999994</v>
      </c>
      <c r="F76" s="8">
        <v>192</v>
      </c>
      <c r="G76" s="5">
        <v>55</v>
      </c>
      <c r="H76" s="13">
        <f t="shared" si="4"/>
        <v>0.28645833333333331</v>
      </c>
      <c r="I76" s="5">
        <v>4.1891999999999996</v>
      </c>
      <c r="J76" s="12">
        <f t="shared" si="5"/>
        <v>12311.873388713835</v>
      </c>
      <c r="K76" s="5">
        <v>4.4949000000000003</v>
      </c>
      <c r="L76" s="5">
        <f t="shared" si="6"/>
        <v>1.0729733600687483</v>
      </c>
      <c r="M76" s="17">
        <f t="shared" si="7"/>
        <v>55340.639694929821</v>
      </c>
    </row>
    <row r="77" spans="1:13" x14ac:dyDescent="0.25">
      <c r="A77" s="5">
        <v>76</v>
      </c>
      <c r="B77" s="6" t="s">
        <v>94</v>
      </c>
      <c r="C77" s="6" t="s">
        <v>82</v>
      </c>
      <c r="D77" s="7">
        <v>39995</v>
      </c>
      <c r="E77" s="14">
        <v>51576.899999999994</v>
      </c>
      <c r="F77" s="8">
        <v>192</v>
      </c>
      <c r="G77" s="5">
        <v>55</v>
      </c>
      <c r="H77" s="13">
        <f t="shared" si="4"/>
        <v>0.28645833333333331</v>
      </c>
      <c r="I77" s="5">
        <v>4.1891999999999996</v>
      </c>
      <c r="J77" s="12">
        <f t="shared" si="5"/>
        <v>12311.873388713835</v>
      </c>
      <c r="K77" s="5">
        <v>4.4949000000000003</v>
      </c>
      <c r="L77" s="5">
        <f t="shared" si="6"/>
        <v>1.0729733600687483</v>
      </c>
      <c r="M77" s="17">
        <f t="shared" si="7"/>
        <v>55340.639694929821</v>
      </c>
    </row>
    <row r="78" spans="1:13" x14ac:dyDescent="0.25">
      <c r="A78" s="5">
        <v>77</v>
      </c>
      <c r="B78" s="6" t="s">
        <v>95</v>
      </c>
      <c r="C78" s="6" t="s">
        <v>82</v>
      </c>
      <c r="D78" s="7">
        <v>39995</v>
      </c>
      <c r="E78" s="14">
        <v>51576.899999999994</v>
      </c>
      <c r="F78" s="8">
        <v>192</v>
      </c>
      <c r="G78" s="5">
        <v>55</v>
      </c>
      <c r="H78" s="13">
        <f t="shared" si="4"/>
        <v>0.28645833333333331</v>
      </c>
      <c r="I78" s="5">
        <v>4.1891999999999996</v>
      </c>
      <c r="J78" s="12">
        <f t="shared" si="5"/>
        <v>12311.873388713835</v>
      </c>
      <c r="K78" s="5">
        <v>4.4949000000000003</v>
      </c>
      <c r="L78" s="5">
        <f t="shared" si="6"/>
        <v>1.0729733600687483</v>
      </c>
      <c r="M78" s="17">
        <f t="shared" si="7"/>
        <v>55340.639694929821</v>
      </c>
    </row>
    <row r="79" spans="1:13" x14ac:dyDescent="0.25">
      <c r="A79" s="5">
        <v>78</v>
      </c>
      <c r="B79" s="6" t="s">
        <v>96</v>
      </c>
      <c r="C79" s="6" t="s">
        <v>82</v>
      </c>
      <c r="D79" s="7">
        <v>39995</v>
      </c>
      <c r="E79" s="14">
        <v>51576.899999999994</v>
      </c>
      <c r="F79" s="8">
        <v>192</v>
      </c>
      <c r="G79" s="5">
        <v>55</v>
      </c>
      <c r="H79" s="13">
        <f t="shared" si="4"/>
        <v>0.28645833333333331</v>
      </c>
      <c r="I79" s="5">
        <v>4.1891999999999996</v>
      </c>
      <c r="J79" s="12">
        <f t="shared" si="5"/>
        <v>12311.873388713835</v>
      </c>
      <c r="K79" s="5">
        <v>4.4949000000000003</v>
      </c>
      <c r="L79" s="5">
        <f t="shared" si="6"/>
        <v>1.0729733600687483</v>
      </c>
      <c r="M79" s="17">
        <f t="shared" si="7"/>
        <v>55340.639694929821</v>
      </c>
    </row>
    <row r="80" spans="1:13" x14ac:dyDescent="0.25">
      <c r="A80" s="5">
        <v>79</v>
      </c>
      <c r="B80" s="6" t="s">
        <v>97</v>
      </c>
      <c r="C80" s="6" t="s">
        <v>82</v>
      </c>
      <c r="D80" s="7">
        <v>39995</v>
      </c>
      <c r="E80" s="14">
        <v>51576.899999999994</v>
      </c>
      <c r="F80" s="8">
        <v>192</v>
      </c>
      <c r="G80" s="5">
        <v>55</v>
      </c>
      <c r="H80" s="13">
        <f t="shared" si="4"/>
        <v>0.28645833333333331</v>
      </c>
      <c r="I80" s="5">
        <v>4.1891999999999996</v>
      </c>
      <c r="J80" s="12">
        <f t="shared" si="5"/>
        <v>12311.873388713835</v>
      </c>
      <c r="K80" s="5">
        <v>4.4949000000000003</v>
      </c>
      <c r="L80" s="5">
        <f t="shared" si="6"/>
        <v>1.0729733600687483</v>
      </c>
      <c r="M80" s="17">
        <f t="shared" si="7"/>
        <v>55340.639694929821</v>
      </c>
    </row>
    <row r="81" spans="1:13" x14ac:dyDescent="0.25">
      <c r="A81" s="5">
        <v>80</v>
      </c>
      <c r="B81" s="6" t="s">
        <v>98</v>
      </c>
      <c r="C81" s="6" t="s">
        <v>82</v>
      </c>
      <c r="D81" s="7">
        <v>39995</v>
      </c>
      <c r="E81" s="14">
        <v>51576.899999999994</v>
      </c>
      <c r="F81" s="8">
        <v>192</v>
      </c>
      <c r="G81" s="5">
        <v>55</v>
      </c>
      <c r="H81" s="13">
        <f t="shared" si="4"/>
        <v>0.28645833333333331</v>
      </c>
      <c r="I81" s="5">
        <v>4.1891999999999996</v>
      </c>
      <c r="J81" s="12">
        <f t="shared" si="5"/>
        <v>12311.873388713835</v>
      </c>
      <c r="K81" s="5">
        <v>4.4949000000000003</v>
      </c>
      <c r="L81" s="5">
        <f t="shared" si="6"/>
        <v>1.0729733600687483</v>
      </c>
      <c r="M81" s="17">
        <f t="shared" si="7"/>
        <v>55340.639694929821</v>
      </c>
    </row>
    <row r="82" spans="1:13" x14ac:dyDescent="0.25">
      <c r="A82" s="5">
        <v>81</v>
      </c>
      <c r="B82" s="6" t="s">
        <v>99</v>
      </c>
      <c r="C82" s="6" t="s">
        <v>82</v>
      </c>
      <c r="D82" s="7">
        <v>39995</v>
      </c>
      <c r="E82" s="14">
        <v>51576.899999999994</v>
      </c>
      <c r="F82" s="8">
        <v>192</v>
      </c>
      <c r="G82" s="5">
        <v>55</v>
      </c>
      <c r="H82" s="13">
        <f t="shared" si="4"/>
        <v>0.28645833333333331</v>
      </c>
      <c r="I82" s="5">
        <v>4.1891999999999996</v>
      </c>
      <c r="J82" s="12">
        <f t="shared" si="5"/>
        <v>12311.873388713835</v>
      </c>
      <c r="K82" s="5">
        <v>4.4949000000000003</v>
      </c>
      <c r="L82" s="5">
        <f t="shared" si="6"/>
        <v>1.0729733600687483</v>
      </c>
      <c r="M82" s="17">
        <f t="shared" si="7"/>
        <v>55340.639694929821</v>
      </c>
    </row>
    <row r="83" spans="1:13" x14ac:dyDescent="0.25">
      <c r="A83" s="5">
        <v>82</v>
      </c>
      <c r="B83" s="6" t="s">
        <v>100</v>
      </c>
      <c r="C83" s="6" t="s">
        <v>82</v>
      </c>
      <c r="D83" s="7">
        <v>39995</v>
      </c>
      <c r="E83" s="14">
        <v>51576.899999999994</v>
      </c>
      <c r="F83" s="8">
        <v>192</v>
      </c>
      <c r="G83" s="5">
        <v>55</v>
      </c>
      <c r="H83" s="13">
        <f t="shared" si="4"/>
        <v>0.28645833333333331</v>
      </c>
      <c r="I83" s="5">
        <v>4.1891999999999996</v>
      </c>
      <c r="J83" s="12">
        <f t="shared" si="5"/>
        <v>12311.873388713835</v>
      </c>
      <c r="K83" s="5">
        <v>4.4949000000000003</v>
      </c>
      <c r="L83" s="5">
        <f t="shared" si="6"/>
        <v>1.0729733600687483</v>
      </c>
      <c r="M83" s="17">
        <f t="shared" si="7"/>
        <v>55340.639694929821</v>
      </c>
    </row>
    <row r="84" spans="1:13" x14ac:dyDescent="0.25">
      <c r="A84" s="5">
        <v>83</v>
      </c>
      <c r="B84" s="10" t="s">
        <v>197</v>
      </c>
      <c r="C84" s="10" t="s">
        <v>82</v>
      </c>
      <c r="D84" s="11">
        <v>39995</v>
      </c>
      <c r="E84" s="15">
        <v>51576.899999999994</v>
      </c>
      <c r="F84" s="8">
        <v>192</v>
      </c>
      <c r="G84" s="5">
        <v>55</v>
      </c>
      <c r="H84" s="13">
        <f t="shared" si="4"/>
        <v>0.28645833333333331</v>
      </c>
      <c r="I84" s="5">
        <v>4.1891999999999996</v>
      </c>
      <c r="J84" s="12">
        <f t="shared" si="5"/>
        <v>12311.873388713835</v>
      </c>
      <c r="K84" s="5">
        <v>4.4949000000000003</v>
      </c>
      <c r="L84" s="5">
        <f t="shared" si="6"/>
        <v>1.0729733600687483</v>
      </c>
      <c r="M84" s="17">
        <f t="shared" si="7"/>
        <v>55340.639694929821</v>
      </c>
    </row>
    <row r="85" spans="1:13" x14ac:dyDescent="0.25">
      <c r="A85" s="5">
        <v>84</v>
      </c>
      <c r="B85" s="6" t="s">
        <v>101</v>
      </c>
      <c r="C85" s="6" t="s">
        <v>82</v>
      </c>
      <c r="D85" s="7">
        <v>39995</v>
      </c>
      <c r="E85" s="14">
        <v>51576.899999999994</v>
      </c>
      <c r="F85" s="8">
        <v>192</v>
      </c>
      <c r="G85" s="5">
        <v>55</v>
      </c>
      <c r="H85" s="13">
        <f t="shared" si="4"/>
        <v>0.28645833333333331</v>
      </c>
      <c r="I85" s="5">
        <v>4.1891999999999996</v>
      </c>
      <c r="J85" s="12">
        <f t="shared" si="5"/>
        <v>12311.873388713835</v>
      </c>
      <c r="K85" s="5">
        <v>4.4949000000000003</v>
      </c>
      <c r="L85" s="5">
        <f t="shared" si="6"/>
        <v>1.0729733600687483</v>
      </c>
      <c r="M85" s="17">
        <f t="shared" si="7"/>
        <v>55340.639694929821</v>
      </c>
    </row>
    <row r="86" spans="1:13" x14ac:dyDescent="0.25">
      <c r="A86" s="5">
        <v>85</v>
      </c>
      <c r="B86" s="6" t="s">
        <v>102</v>
      </c>
      <c r="C86" s="6" t="s">
        <v>82</v>
      </c>
      <c r="D86" s="7">
        <v>39995</v>
      </c>
      <c r="E86" s="14">
        <v>51576.899999999994</v>
      </c>
      <c r="F86" s="8">
        <v>192</v>
      </c>
      <c r="G86" s="5">
        <v>55</v>
      </c>
      <c r="H86" s="13">
        <f t="shared" si="4"/>
        <v>0.28645833333333331</v>
      </c>
      <c r="I86" s="5">
        <v>4.1891999999999996</v>
      </c>
      <c r="J86" s="12">
        <f t="shared" si="5"/>
        <v>12311.873388713835</v>
      </c>
      <c r="K86" s="5">
        <v>4.4949000000000003</v>
      </c>
      <c r="L86" s="5">
        <f t="shared" si="6"/>
        <v>1.0729733600687483</v>
      </c>
      <c r="M86" s="17">
        <f t="shared" si="7"/>
        <v>55340.639694929821</v>
      </c>
    </row>
    <row r="87" spans="1:13" x14ac:dyDescent="0.25">
      <c r="A87" s="5">
        <v>86</v>
      </c>
      <c r="B87" s="6" t="s">
        <v>103</v>
      </c>
      <c r="C87" s="6" t="s">
        <v>82</v>
      </c>
      <c r="D87" s="7">
        <v>39995</v>
      </c>
      <c r="E87" s="14">
        <v>51576.899999999994</v>
      </c>
      <c r="F87" s="8">
        <v>192</v>
      </c>
      <c r="G87" s="5">
        <v>55</v>
      </c>
      <c r="H87" s="13">
        <f t="shared" si="4"/>
        <v>0.28645833333333331</v>
      </c>
      <c r="I87" s="5">
        <v>4.1891999999999996</v>
      </c>
      <c r="J87" s="12">
        <f t="shared" si="5"/>
        <v>12311.873388713835</v>
      </c>
      <c r="K87" s="5">
        <v>4.4949000000000003</v>
      </c>
      <c r="L87" s="5">
        <f t="shared" si="6"/>
        <v>1.0729733600687483</v>
      </c>
      <c r="M87" s="17">
        <f t="shared" si="7"/>
        <v>55340.639694929821</v>
      </c>
    </row>
    <row r="88" spans="1:13" x14ac:dyDescent="0.25">
      <c r="A88" s="5">
        <v>87</v>
      </c>
      <c r="B88" s="6" t="s">
        <v>104</v>
      </c>
      <c r="C88" s="6" t="s">
        <v>82</v>
      </c>
      <c r="D88" s="7">
        <v>39995</v>
      </c>
      <c r="E88" s="14">
        <v>51576.899999999994</v>
      </c>
      <c r="F88" s="8">
        <v>192</v>
      </c>
      <c r="G88" s="5">
        <v>55</v>
      </c>
      <c r="H88" s="13">
        <f t="shared" si="4"/>
        <v>0.28645833333333331</v>
      </c>
      <c r="I88" s="5">
        <v>4.1891999999999996</v>
      </c>
      <c r="J88" s="12">
        <f t="shared" si="5"/>
        <v>12311.873388713835</v>
      </c>
      <c r="K88" s="5">
        <v>4.4949000000000003</v>
      </c>
      <c r="L88" s="5">
        <f t="shared" si="6"/>
        <v>1.0729733600687483</v>
      </c>
      <c r="M88" s="17">
        <f t="shared" si="7"/>
        <v>55340.639694929821</v>
      </c>
    </row>
    <row r="89" spans="1:13" x14ac:dyDescent="0.25">
      <c r="A89" s="5">
        <v>88</v>
      </c>
      <c r="B89" s="6" t="s">
        <v>105</v>
      </c>
      <c r="C89" s="6" t="s">
        <v>82</v>
      </c>
      <c r="D89" s="7">
        <v>39995</v>
      </c>
      <c r="E89" s="14">
        <v>51576.899999999994</v>
      </c>
      <c r="F89" s="8">
        <v>192</v>
      </c>
      <c r="G89" s="5">
        <v>55</v>
      </c>
      <c r="H89" s="13">
        <f t="shared" si="4"/>
        <v>0.28645833333333331</v>
      </c>
      <c r="I89" s="5">
        <v>4.1891999999999996</v>
      </c>
      <c r="J89" s="12">
        <f t="shared" si="5"/>
        <v>12311.873388713835</v>
      </c>
      <c r="K89" s="5">
        <v>4.4949000000000003</v>
      </c>
      <c r="L89" s="5">
        <f t="shared" si="6"/>
        <v>1.0729733600687483</v>
      </c>
      <c r="M89" s="17">
        <f t="shared" si="7"/>
        <v>55340.639694929821</v>
      </c>
    </row>
    <row r="90" spans="1:13" x14ac:dyDescent="0.25">
      <c r="A90" s="5">
        <v>89</v>
      </c>
      <c r="B90" s="6" t="s">
        <v>106</v>
      </c>
      <c r="C90" s="6" t="s">
        <v>82</v>
      </c>
      <c r="D90" s="7">
        <v>39995</v>
      </c>
      <c r="E90" s="14">
        <v>51576.899999999994</v>
      </c>
      <c r="F90" s="8">
        <v>192</v>
      </c>
      <c r="G90" s="5">
        <v>55</v>
      </c>
      <c r="H90" s="13">
        <f t="shared" si="4"/>
        <v>0.28645833333333331</v>
      </c>
      <c r="I90" s="5">
        <v>4.1891999999999996</v>
      </c>
      <c r="J90" s="12">
        <f t="shared" si="5"/>
        <v>12311.873388713835</v>
      </c>
      <c r="K90" s="5">
        <v>4.4949000000000003</v>
      </c>
      <c r="L90" s="5">
        <f t="shared" si="6"/>
        <v>1.0729733600687483</v>
      </c>
      <c r="M90" s="17">
        <f t="shared" si="7"/>
        <v>55340.639694929821</v>
      </c>
    </row>
    <row r="91" spans="1:13" x14ac:dyDescent="0.25">
      <c r="A91" s="5">
        <v>90</v>
      </c>
      <c r="B91" s="6" t="s">
        <v>107</v>
      </c>
      <c r="C91" s="6" t="s">
        <v>108</v>
      </c>
      <c r="D91" s="7">
        <v>39247</v>
      </c>
      <c r="E91" s="14">
        <v>6544.2000000000007</v>
      </c>
      <c r="F91" s="8">
        <v>36</v>
      </c>
      <c r="G91" s="5">
        <v>81</v>
      </c>
      <c r="H91" s="13">
        <v>1</v>
      </c>
      <c r="I91" s="5">
        <v>3.2519</v>
      </c>
      <c r="J91" s="12">
        <f t="shared" si="5"/>
        <v>2012.4235062578803</v>
      </c>
      <c r="K91" s="5">
        <v>4.4949000000000003</v>
      </c>
      <c r="L91" s="5">
        <f t="shared" si="6"/>
        <v>1.3822380762016053</v>
      </c>
      <c r="M91" s="17">
        <f t="shared" si="7"/>
        <v>9045.6424182785468</v>
      </c>
    </row>
    <row r="92" spans="1:13" x14ac:dyDescent="0.25">
      <c r="A92" s="5">
        <v>91</v>
      </c>
      <c r="B92" s="6" t="s">
        <v>109</v>
      </c>
      <c r="C92" s="6" t="s">
        <v>108</v>
      </c>
      <c r="D92" s="7">
        <v>39247</v>
      </c>
      <c r="E92" s="14">
        <v>6544.2000000000007</v>
      </c>
      <c r="F92" s="8">
        <v>36</v>
      </c>
      <c r="G92" s="5">
        <v>81</v>
      </c>
      <c r="H92" s="13">
        <v>1</v>
      </c>
      <c r="I92" s="5">
        <v>3.2519</v>
      </c>
      <c r="J92" s="12">
        <f t="shared" si="5"/>
        <v>2012.4235062578803</v>
      </c>
      <c r="K92" s="5">
        <v>4.4949000000000003</v>
      </c>
      <c r="L92" s="5">
        <f t="shared" si="6"/>
        <v>1.3822380762016053</v>
      </c>
      <c r="M92" s="17">
        <f t="shared" si="7"/>
        <v>9045.6424182785468</v>
      </c>
    </row>
    <row r="93" spans="1:13" x14ac:dyDescent="0.25">
      <c r="A93" s="5">
        <v>92</v>
      </c>
      <c r="B93" s="6" t="s">
        <v>110</v>
      </c>
      <c r="C93" s="6" t="s">
        <v>111</v>
      </c>
      <c r="D93" s="7">
        <v>40135</v>
      </c>
      <c r="E93" s="14">
        <v>4673</v>
      </c>
      <c r="F93" s="8">
        <v>96</v>
      </c>
      <c r="G93" s="5">
        <v>52</v>
      </c>
      <c r="H93" s="13">
        <f t="shared" ref="H93:H104" si="8">G93/F93</f>
        <v>0.54166666666666663</v>
      </c>
      <c r="I93" s="5">
        <v>4.2811000000000003</v>
      </c>
      <c r="J93" s="12">
        <f t="shared" si="5"/>
        <v>1091.5418934386021</v>
      </c>
      <c r="K93" s="5">
        <v>4.4949000000000003</v>
      </c>
      <c r="L93" s="5">
        <f t="shared" si="6"/>
        <v>1.0499404358692859</v>
      </c>
      <c r="M93" s="17">
        <f t="shared" si="7"/>
        <v>4906.3716568171731</v>
      </c>
    </row>
    <row r="94" spans="1:13" x14ac:dyDescent="0.25">
      <c r="A94" s="5">
        <v>93</v>
      </c>
      <c r="B94" s="6" t="s">
        <v>112</v>
      </c>
      <c r="C94" s="6" t="s">
        <v>113</v>
      </c>
      <c r="D94" s="7">
        <v>40135</v>
      </c>
      <c r="E94" s="14">
        <v>3296.0000000000005</v>
      </c>
      <c r="F94" s="8">
        <v>96</v>
      </c>
      <c r="G94" s="5">
        <v>52</v>
      </c>
      <c r="H94" s="13">
        <f t="shared" si="8"/>
        <v>0.54166666666666663</v>
      </c>
      <c r="I94" s="5">
        <v>4.2811000000000003</v>
      </c>
      <c r="J94" s="12">
        <f t="shared" si="5"/>
        <v>769.8955875826307</v>
      </c>
      <c r="K94" s="5">
        <v>4.4949000000000003</v>
      </c>
      <c r="L94" s="5">
        <f t="shared" si="6"/>
        <v>1.0499404358692859</v>
      </c>
      <c r="M94" s="17">
        <f t="shared" si="7"/>
        <v>3460.6036766251668</v>
      </c>
    </row>
    <row r="95" spans="1:13" x14ac:dyDescent="0.25">
      <c r="A95" s="5">
        <v>94</v>
      </c>
      <c r="B95" s="6" t="s">
        <v>114</v>
      </c>
      <c r="C95" s="6" t="s">
        <v>115</v>
      </c>
      <c r="D95" s="7">
        <v>40135</v>
      </c>
      <c r="E95" s="14">
        <v>4672</v>
      </c>
      <c r="F95" s="8">
        <v>96</v>
      </c>
      <c r="G95" s="5">
        <v>52</v>
      </c>
      <c r="H95" s="13">
        <f t="shared" si="8"/>
        <v>0.54166666666666663</v>
      </c>
      <c r="I95" s="5">
        <v>4.2811000000000003</v>
      </c>
      <c r="J95" s="12">
        <f t="shared" si="5"/>
        <v>1091.3083086122724</v>
      </c>
      <c r="K95" s="5">
        <v>4.4949000000000003</v>
      </c>
      <c r="L95" s="5">
        <f t="shared" si="6"/>
        <v>1.0499404358692859</v>
      </c>
      <c r="M95" s="17">
        <f t="shared" si="7"/>
        <v>4905.3217163813033</v>
      </c>
    </row>
    <row r="96" spans="1:13" x14ac:dyDescent="0.25">
      <c r="A96" s="5">
        <v>95</v>
      </c>
      <c r="B96" s="6" t="s">
        <v>116</v>
      </c>
      <c r="C96" s="6" t="s">
        <v>117</v>
      </c>
      <c r="D96" s="7">
        <v>40135</v>
      </c>
      <c r="E96" s="14">
        <v>4674</v>
      </c>
      <c r="F96" s="8">
        <v>96</v>
      </c>
      <c r="G96" s="5">
        <v>52</v>
      </c>
      <c r="H96" s="13">
        <f t="shared" si="8"/>
        <v>0.54166666666666663</v>
      </c>
      <c r="I96" s="5">
        <v>4.2811000000000003</v>
      </c>
      <c r="J96" s="12">
        <f t="shared" si="5"/>
        <v>1091.7754782649317</v>
      </c>
      <c r="K96" s="5">
        <v>4.4949000000000003</v>
      </c>
      <c r="L96" s="5">
        <f t="shared" si="6"/>
        <v>1.0499404358692859</v>
      </c>
      <c r="M96" s="17">
        <f t="shared" si="7"/>
        <v>4907.4215972530419</v>
      </c>
    </row>
    <row r="97" spans="1:13" x14ac:dyDescent="0.25">
      <c r="A97" s="5">
        <v>96</v>
      </c>
      <c r="B97" s="6" t="s">
        <v>118</v>
      </c>
      <c r="C97" s="6" t="s">
        <v>119</v>
      </c>
      <c r="D97" s="7">
        <v>40140</v>
      </c>
      <c r="E97" s="14">
        <v>1834</v>
      </c>
      <c r="F97" s="8">
        <v>96</v>
      </c>
      <c r="G97" s="5">
        <v>52</v>
      </c>
      <c r="H97" s="13">
        <f t="shared" si="8"/>
        <v>0.54166666666666663</v>
      </c>
      <c r="I97" s="5">
        <v>4.2808999999999999</v>
      </c>
      <c r="J97" s="12">
        <f t="shared" si="5"/>
        <v>428.41458571795653</v>
      </c>
      <c r="K97" s="5">
        <v>4.4949000000000003</v>
      </c>
      <c r="L97" s="5">
        <f t="shared" si="6"/>
        <v>1.0499894881917355</v>
      </c>
      <c r="M97" s="17">
        <f t="shared" si="7"/>
        <v>1925.680721343643</v>
      </c>
    </row>
    <row r="98" spans="1:13" x14ac:dyDescent="0.25">
      <c r="A98" s="5">
        <v>97</v>
      </c>
      <c r="B98" s="6" t="s">
        <v>120</v>
      </c>
      <c r="C98" s="6" t="s">
        <v>121</v>
      </c>
      <c r="D98" s="7">
        <v>40135</v>
      </c>
      <c r="E98" s="14">
        <v>1687</v>
      </c>
      <c r="F98" s="8">
        <v>96</v>
      </c>
      <c r="G98" s="5">
        <v>52</v>
      </c>
      <c r="H98" s="13">
        <f t="shared" si="8"/>
        <v>0.54166666666666663</v>
      </c>
      <c r="I98" s="5">
        <v>4.2811000000000003</v>
      </c>
      <c r="J98" s="12">
        <f t="shared" si="5"/>
        <v>394.05760201817287</v>
      </c>
      <c r="K98" s="5">
        <v>4.4949000000000003</v>
      </c>
      <c r="L98" s="5">
        <f t="shared" si="6"/>
        <v>1.0499404358692859</v>
      </c>
      <c r="M98" s="17">
        <f t="shared" si="7"/>
        <v>1771.2495153114853</v>
      </c>
    </row>
    <row r="99" spans="1:13" x14ac:dyDescent="0.25">
      <c r="A99" s="5">
        <v>98</v>
      </c>
      <c r="B99" s="6" t="s">
        <v>122</v>
      </c>
      <c r="C99" s="6" t="s">
        <v>123</v>
      </c>
      <c r="D99" s="7">
        <v>40220</v>
      </c>
      <c r="E99" s="14">
        <v>4758.12</v>
      </c>
      <c r="F99" s="8">
        <v>96</v>
      </c>
      <c r="G99" s="5">
        <v>49</v>
      </c>
      <c r="H99" s="13">
        <f t="shared" si="8"/>
        <v>0.51041666666666663</v>
      </c>
      <c r="I99" s="5">
        <v>4.1071</v>
      </c>
      <c r="J99" s="12">
        <f t="shared" si="5"/>
        <v>1158.5108714177886</v>
      </c>
      <c r="K99" s="5">
        <v>4.4949000000000003</v>
      </c>
      <c r="L99" s="5">
        <f t="shared" si="6"/>
        <v>1.0944218548367461</v>
      </c>
      <c r="M99" s="17">
        <f t="shared" si="7"/>
        <v>5207.3905159358183</v>
      </c>
    </row>
    <row r="100" spans="1:13" x14ac:dyDescent="0.25">
      <c r="A100" s="5">
        <v>99</v>
      </c>
      <c r="B100" s="6" t="s">
        <v>124</v>
      </c>
      <c r="C100" s="6" t="s">
        <v>125</v>
      </c>
      <c r="D100" s="7">
        <v>38968</v>
      </c>
      <c r="E100" s="14">
        <v>2893.56</v>
      </c>
      <c r="F100" s="8">
        <v>36</v>
      </c>
      <c r="G100" s="5">
        <v>90</v>
      </c>
      <c r="H100" s="13">
        <f t="shared" si="8"/>
        <v>2.5</v>
      </c>
      <c r="I100" s="5">
        <v>3.5236000000000001</v>
      </c>
      <c r="J100" s="12">
        <f t="shared" si="5"/>
        <v>821.19423317062092</v>
      </c>
      <c r="K100" s="5">
        <v>4.4949000000000003</v>
      </c>
      <c r="L100" s="5">
        <f t="shared" si="6"/>
        <v>1.2756555795209445</v>
      </c>
      <c r="M100" s="17">
        <f t="shared" si="7"/>
        <v>3691.185958678624</v>
      </c>
    </row>
    <row r="101" spans="1:13" x14ac:dyDescent="0.25">
      <c r="A101" s="5">
        <v>100</v>
      </c>
      <c r="B101" s="6" t="s">
        <v>126</v>
      </c>
      <c r="C101" s="6" t="s">
        <v>125</v>
      </c>
      <c r="D101" s="7">
        <v>40847</v>
      </c>
      <c r="E101" s="14">
        <v>2893.56</v>
      </c>
      <c r="F101" s="8">
        <v>36</v>
      </c>
      <c r="G101" s="5">
        <v>29</v>
      </c>
      <c r="H101" s="13">
        <f t="shared" si="8"/>
        <v>0.80555555555555558</v>
      </c>
      <c r="I101" s="5">
        <v>4.3243</v>
      </c>
      <c r="J101" s="12">
        <f t="shared" si="5"/>
        <v>669.1395139097657</v>
      </c>
      <c r="K101" s="5">
        <v>4.4949000000000003</v>
      </c>
      <c r="L101" s="5">
        <f t="shared" si="6"/>
        <v>1.0394514719145296</v>
      </c>
      <c r="M101" s="17">
        <f t="shared" si="7"/>
        <v>3007.715201073006</v>
      </c>
    </row>
    <row r="102" spans="1:13" x14ac:dyDescent="0.25">
      <c r="A102" s="5">
        <v>101</v>
      </c>
      <c r="B102" s="6" t="s">
        <v>127</v>
      </c>
      <c r="C102" s="6" t="s">
        <v>125</v>
      </c>
      <c r="D102" s="7">
        <v>40847</v>
      </c>
      <c r="E102" s="14">
        <v>2893.56</v>
      </c>
      <c r="F102" s="8">
        <v>36</v>
      </c>
      <c r="G102" s="5">
        <v>29</v>
      </c>
      <c r="H102" s="13">
        <f t="shared" si="8"/>
        <v>0.80555555555555558</v>
      </c>
      <c r="I102" s="5">
        <v>4.3243</v>
      </c>
      <c r="J102" s="12">
        <f t="shared" si="5"/>
        <v>669.1395139097657</v>
      </c>
      <c r="K102" s="5">
        <v>4.4949000000000003</v>
      </c>
      <c r="L102" s="5">
        <f t="shared" si="6"/>
        <v>1.0394514719145296</v>
      </c>
      <c r="M102" s="17">
        <f t="shared" si="7"/>
        <v>3007.715201073006</v>
      </c>
    </row>
    <row r="103" spans="1:13" x14ac:dyDescent="0.25">
      <c r="A103" s="5">
        <v>102</v>
      </c>
      <c r="B103" s="6" t="s">
        <v>128</v>
      </c>
      <c r="C103" s="6" t="s">
        <v>125</v>
      </c>
      <c r="D103" s="7">
        <v>40847</v>
      </c>
      <c r="E103" s="14">
        <v>2893.56</v>
      </c>
      <c r="F103" s="8">
        <v>36</v>
      </c>
      <c r="G103" s="5">
        <v>29</v>
      </c>
      <c r="H103" s="13">
        <f t="shared" si="8"/>
        <v>0.80555555555555558</v>
      </c>
      <c r="I103" s="5">
        <v>4.3243</v>
      </c>
      <c r="J103" s="12">
        <f t="shared" si="5"/>
        <v>669.1395139097657</v>
      </c>
      <c r="K103" s="5">
        <v>4.4949000000000003</v>
      </c>
      <c r="L103" s="5">
        <f t="shared" si="6"/>
        <v>1.0394514719145296</v>
      </c>
      <c r="M103" s="17">
        <f t="shared" si="7"/>
        <v>3007.715201073006</v>
      </c>
    </row>
    <row r="104" spans="1:13" x14ac:dyDescent="0.25">
      <c r="A104" s="5">
        <v>103</v>
      </c>
      <c r="B104" s="6" t="s">
        <v>129</v>
      </c>
      <c r="C104" s="6" t="s">
        <v>125</v>
      </c>
      <c r="D104" s="7">
        <v>40847</v>
      </c>
      <c r="E104" s="14">
        <v>2893.56</v>
      </c>
      <c r="F104" s="8">
        <v>36</v>
      </c>
      <c r="G104" s="5">
        <v>29</v>
      </c>
      <c r="H104" s="13">
        <f t="shared" si="8"/>
        <v>0.80555555555555558</v>
      </c>
      <c r="I104" s="5">
        <v>4.3243</v>
      </c>
      <c r="J104" s="12">
        <f t="shared" si="5"/>
        <v>669.1395139097657</v>
      </c>
      <c r="K104" s="5">
        <v>4.4949000000000003</v>
      </c>
      <c r="L104" s="5">
        <f t="shared" si="6"/>
        <v>1.0394514719145296</v>
      </c>
      <c r="M104" s="17">
        <f t="shared" si="7"/>
        <v>3007.715201073006</v>
      </c>
    </row>
    <row r="105" spans="1:13" x14ac:dyDescent="0.25">
      <c r="A105" s="5">
        <v>104</v>
      </c>
      <c r="B105" s="6" t="s">
        <v>130</v>
      </c>
      <c r="C105" s="6" t="s">
        <v>125</v>
      </c>
      <c r="D105" s="7">
        <v>38968</v>
      </c>
      <c r="E105" s="14">
        <v>3959.76</v>
      </c>
      <c r="F105" s="8">
        <v>36</v>
      </c>
      <c r="G105" s="5"/>
      <c r="H105" s="13">
        <v>1</v>
      </c>
      <c r="I105" s="5">
        <v>3.5236000000000001</v>
      </c>
      <c r="J105" s="12">
        <f t="shared" si="5"/>
        <v>1123.7824951753889</v>
      </c>
      <c r="K105" s="5">
        <v>4.4949000000000003</v>
      </c>
      <c r="L105" s="5">
        <f t="shared" si="6"/>
        <v>1.2756555795209445</v>
      </c>
      <c r="M105" s="17">
        <f t="shared" si="7"/>
        <v>5051.2899375638553</v>
      </c>
    </row>
    <row r="106" spans="1:13" x14ac:dyDescent="0.25">
      <c r="A106" s="5">
        <v>105</v>
      </c>
      <c r="B106" s="6" t="s">
        <v>131</v>
      </c>
      <c r="C106" s="6" t="s">
        <v>125</v>
      </c>
      <c r="D106" s="7">
        <v>38968</v>
      </c>
      <c r="E106" s="14">
        <v>3959.76</v>
      </c>
      <c r="F106" s="8">
        <v>36</v>
      </c>
      <c r="G106" s="5"/>
      <c r="H106" s="13">
        <v>1</v>
      </c>
      <c r="I106" s="5">
        <v>3.5236000000000001</v>
      </c>
      <c r="J106" s="12">
        <f t="shared" si="5"/>
        <v>1123.7824951753889</v>
      </c>
      <c r="K106" s="5">
        <v>4.4949000000000003</v>
      </c>
      <c r="L106" s="5">
        <f t="shared" si="6"/>
        <v>1.2756555795209445</v>
      </c>
      <c r="M106" s="17">
        <f t="shared" si="7"/>
        <v>5051.2899375638553</v>
      </c>
    </row>
    <row r="107" spans="1:13" x14ac:dyDescent="0.25">
      <c r="A107" s="5">
        <v>106</v>
      </c>
      <c r="B107" s="6" t="s">
        <v>132</v>
      </c>
      <c r="C107" s="6" t="s">
        <v>125</v>
      </c>
      <c r="D107" s="7">
        <v>39111</v>
      </c>
      <c r="E107" s="14">
        <v>3959.76</v>
      </c>
      <c r="F107" s="8">
        <v>36</v>
      </c>
      <c r="G107" s="5"/>
      <c r="H107" s="13">
        <v>1</v>
      </c>
      <c r="I107" s="5">
        <v>3.4047000000000001</v>
      </c>
      <c r="J107" s="12">
        <f t="shared" si="5"/>
        <v>1163.027579522425</v>
      </c>
      <c r="K107" s="5">
        <v>4.4949000000000003</v>
      </c>
      <c r="L107" s="5">
        <f t="shared" si="6"/>
        <v>1.3202044232972068</v>
      </c>
      <c r="M107" s="17">
        <f t="shared" si="7"/>
        <v>5227.6926671953479</v>
      </c>
    </row>
    <row r="108" spans="1:13" x14ac:dyDescent="0.25">
      <c r="A108" s="5">
        <v>107</v>
      </c>
      <c r="B108" s="6" t="s">
        <v>133</v>
      </c>
      <c r="C108" s="9" t="s">
        <v>207</v>
      </c>
      <c r="D108" s="7">
        <v>40848</v>
      </c>
      <c r="E108" s="14"/>
      <c r="F108" s="8"/>
      <c r="G108" s="5"/>
      <c r="H108" s="13"/>
      <c r="I108" s="5"/>
      <c r="J108" s="12"/>
      <c r="K108" s="5"/>
      <c r="L108" s="5"/>
      <c r="M108" s="17">
        <v>0</v>
      </c>
    </row>
    <row r="109" spans="1:13" x14ac:dyDescent="0.25">
      <c r="A109" s="5">
        <v>108</v>
      </c>
      <c r="B109" s="6" t="s">
        <v>135</v>
      </c>
      <c r="C109" s="9" t="s">
        <v>207</v>
      </c>
      <c r="D109" s="7">
        <v>40848</v>
      </c>
      <c r="E109" s="14"/>
      <c r="F109" s="8"/>
      <c r="G109" s="5"/>
      <c r="H109" s="13"/>
      <c r="I109" s="5"/>
      <c r="J109" s="12"/>
      <c r="K109" s="5"/>
      <c r="L109" s="5"/>
      <c r="M109" s="17">
        <v>0</v>
      </c>
    </row>
    <row r="110" spans="1:13" x14ac:dyDescent="0.25">
      <c r="A110" s="5">
        <v>109</v>
      </c>
      <c r="B110" s="6" t="s">
        <v>136</v>
      </c>
      <c r="C110" s="9" t="s">
        <v>207</v>
      </c>
      <c r="D110" s="7">
        <v>40848</v>
      </c>
      <c r="E110" s="14"/>
      <c r="F110" s="8"/>
      <c r="G110" s="5"/>
      <c r="H110" s="13"/>
      <c r="I110" s="5"/>
      <c r="J110" s="12"/>
      <c r="K110" s="5"/>
      <c r="L110" s="5"/>
      <c r="M110" s="17">
        <v>0</v>
      </c>
    </row>
    <row r="111" spans="1:13" x14ac:dyDescent="0.25">
      <c r="A111" s="5">
        <v>110</v>
      </c>
      <c r="B111" s="6" t="s">
        <v>137</v>
      </c>
      <c r="C111" s="9" t="s">
        <v>207</v>
      </c>
      <c r="D111" s="7">
        <v>40848</v>
      </c>
      <c r="E111" s="14"/>
      <c r="F111" s="8"/>
      <c r="G111" s="5"/>
      <c r="H111" s="13"/>
      <c r="I111" s="5"/>
      <c r="J111" s="12"/>
      <c r="K111" s="5"/>
      <c r="L111" s="5"/>
      <c r="M111" s="17">
        <v>0</v>
      </c>
    </row>
    <row r="112" spans="1:13" x14ac:dyDescent="0.25">
      <c r="A112" s="5">
        <v>111</v>
      </c>
      <c r="B112" s="6" t="s">
        <v>138</v>
      </c>
      <c r="C112" s="9" t="s">
        <v>207</v>
      </c>
      <c r="D112" s="7">
        <v>40848</v>
      </c>
      <c r="E112" s="14"/>
      <c r="F112" s="8"/>
      <c r="G112" s="5"/>
      <c r="H112" s="13"/>
      <c r="I112" s="5"/>
      <c r="J112" s="12"/>
      <c r="K112" s="5"/>
      <c r="L112" s="5"/>
      <c r="M112" s="17">
        <v>0</v>
      </c>
    </row>
    <row r="113" spans="1:13" x14ac:dyDescent="0.25">
      <c r="A113" s="5">
        <v>112</v>
      </c>
      <c r="B113" s="6" t="s">
        <v>139</v>
      </c>
      <c r="C113" s="9" t="s">
        <v>207</v>
      </c>
      <c r="D113" s="7">
        <v>40848</v>
      </c>
      <c r="E113" s="14"/>
      <c r="F113" s="8"/>
      <c r="G113" s="5"/>
      <c r="H113" s="13"/>
      <c r="I113" s="5"/>
      <c r="J113" s="12"/>
      <c r="K113" s="5"/>
      <c r="L113" s="5"/>
      <c r="M113" s="17">
        <v>0</v>
      </c>
    </row>
    <row r="114" spans="1:13" x14ac:dyDescent="0.25">
      <c r="A114" s="5">
        <v>113</v>
      </c>
      <c r="B114" s="6" t="s">
        <v>140</v>
      </c>
      <c r="C114" s="9" t="s">
        <v>207</v>
      </c>
      <c r="D114" s="7">
        <v>40848</v>
      </c>
      <c r="E114" s="14"/>
      <c r="F114" s="8"/>
      <c r="G114" s="5"/>
      <c r="H114" s="13"/>
      <c r="I114" s="5"/>
      <c r="J114" s="12"/>
      <c r="K114" s="5"/>
      <c r="L114" s="5"/>
      <c r="M114" s="17">
        <v>0</v>
      </c>
    </row>
    <row r="115" spans="1:13" x14ac:dyDescent="0.25">
      <c r="A115" s="5">
        <v>114</v>
      </c>
      <c r="B115" s="6" t="s">
        <v>141</v>
      </c>
      <c r="C115" s="9" t="s">
        <v>207</v>
      </c>
      <c r="D115" s="7">
        <v>40848</v>
      </c>
      <c r="E115" s="14"/>
      <c r="F115" s="8"/>
      <c r="G115" s="5"/>
      <c r="H115" s="13"/>
      <c r="I115" s="5"/>
      <c r="J115" s="12"/>
      <c r="K115" s="5"/>
      <c r="L115" s="5"/>
      <c r="M115" s="17">
        <v>0</v>
      </c>
    </row>
    <row r="116" spans="1:13" x14ac:dyDescent="0.25">
      <c r="A116" s="5">
        <v>115</v>
      </c>
      <c r="B116" s="6" t="s">
        <v>142</v>
      </c>
      <c r="C116" s="9" t="s">
        <v>207</v>
      </c>
      <c r="D116" s="7">
        <v>40848</v>
      </c>
      <c r="E116" s="14"/>
      <c r="F116" s="8"/>
      <c r="G116" s="5"/>
      <c r="H116" s="13"/>
      <c r="I116" s="5"/>
      <c r="J116" s="12"/>
      <c r="K116" s="5"/>
      <c r="L116" s="5"/>
      <c r="M116" s="17">
        <v>0</v>
      </c>
    </row>
    <row r="117" spans="1:13" x14ac:dyDescent="0.25">
      <c r="A117" s="5">
        <v>116</v>
      </c>
      <c r="B117" s="6" t="s">
        <v>143</v>
      </c>
      <c r="C117" s="6" t="s">
        <v>144</v>
      </c>
      <c r="D117" s="7">
        <v>38965</v>
      </c>
      <c r="E117" s="14">
        <v>122173.24</v>
      </c>
      <c r="F117" s="8">
        <v>36</v>
      </c>
      <c r="G117" s="5"/>
      <c r="H117" s="13">
        <v>1</v>
      </c>
      <c r="I117" s="5">
        <v>3.5274999999999999</v>
      </c>
      <c r="J117" s="12">
        <f t="shared" si="5"/>
        <v>34634.51169383416</v>
      </c>
      <c r="K117" s="5">
        <v>4.4949000000000003</v>
      </c>
      <c r="L117" s="5">
        <f t="shared" si="6"/>
        <v>1.2742452161587527</v>
      </c>
      <c r="M117" s="17">
        <f t="shared" si="7"/>
        <v>155678.6666126152</v>
      </c>
    </row>
    <row r="118" spans="1:13" x14ac:dyDescent="0.25">
      <c r="A118" s="5">
        <v>117</v>
      </c>
      <c r="B118" s="6" t="s">
        <v>145</v>
      </c>
      <c r="C118" s="6" t="s">
        <v>146</v>
      </c>
      <c r="D118" s="7">
        <v>38930</v>
      </c>
      <c r="E118" s="14">
        <v>128008.04</v>
      </c>
      <c r="F118" s="8">
        <v>36</v>
      </c>
      <c r="G118" s="5"/>
      <c r="H118" s="13">
        <v>1</v>
      </c>
      <c r="I118" s="5">
        <v>3.548</v>
      </c>
      <c r="J118" s="12">
        <f t="shared" si="5"/>
        <v>36078.928974069895</v>
      </c>
      <c r="K118" s="5">
        <v>4.4949000000000003</v>
      </c>
      <c r="L118" s="5">
        <f t="shared" si="6"/>
        <v>1.2668827508455469</v>
      </c>
      <c r="M118" s="17">
        <f t="shared" si="7"/>
        <v>162171.1778455468</v>
      </c>
    </row>
    <row r="119" spans="1:13" x14ac:dyDescent="0.25">
      <c r="A119" s="5">
        <v>118</v>
      </c>
      <c r="B119" s="6" t="s">
        <v>147</v>
      </c>
      <c r="C119" s="6" t="s">
        <v>148</v>
      </c>
      <c r="D119" s="7">
        <v>38972</v>
      </c>
      <c r="E119" s="14">
        <v>122173.24</v>
      </c>
      <c r="F119" s="8">
        <v>36</v>
      </c>
      <c r="G119" s="5"/>
      <c r="H119" s="13">
        <v>1</v>
      </c>
      <c r="I119" s="5">
        <v>3.5173000000000001</v>
      </c>
      <c r="J119" s="12">
        <f t="shared" si="5"/>
        <v>34734.950103772782</v>
      </c>
      <c r="K119" s="5">
        <v>4.4949000000000003</v>
      </c>
      <c r="L119" s="5">
        <f t="shared" si="6"/>
        <v>1.2779404656981208</v>
      </c>
      <c r="M119" s="17">
        <f t="shared" si="7"/>
        <v>156130.12722144829</v>
      </c>
    </row>
    <row r="120" spans="1:13" x14ac:dyDescent="0.25">
      <c r="A120" s="5">
        <v>119</v>
      </c>
      <c r="B120" s="6" t="s">
        <v>149</v>
      </c>
      <c r="C120" s="6" t="s">
        <v>150</v>
      </c>
      <c r="D120" s="7">
        <v>38930</v>
      </c>
      <c r="E120" s="14">
        <v>80138</v>
      </c>
      <c r="F120" s="8">
        <v>36</v>
      </c>
      <c r="G120" s="5"/>
      <c r="H120" s="13">
        <v>1</v>
      </c>
      <c r="I120" s="5">
        <v>3.548</v>
      </c>
      <c r="J120" s="12">
        <f t="shared" si="5"/>
        <v>22586.809470124012</v>
      </c>
      <c r="K120" s="5">
        <v>4.4949000000000003</v>
      </c>
      <c r="L120" s="5">
        <f t="shared" si="6"/>
        <v>1.2668827508455469</v>
      </c>
      <c r="M120" s="17">
        <f t="shared" si="7"/>
        <v>101525.44988726045</v>
      </c>
    </row>
    <row r="121" spans="1:13" x14ac:dyDescent="0.25">
      <c r="A121" s="5">
        <v>120</v>
      </c>
      <c r="B121" s="6" t="s">
        <v>151</v>
      </c>
      <c r="C121" s="6" t="s">
        <v>152</v>
      </c>
      <c r="D121" s="7">
        <v>38930</v>
      </c>
      <c r="E121" s="14">
        <v>80138</v>
      </c>
      <c r="F121" s="8">
        <v>36</v>
      </c>
      <c r="G121" s="5"/>
      <c r="H121" s="13">
        <v>1</v>
      </c>
      <c r="I121" s="5">
        <v>3.548</v>
      </c>
      <c r="J121" s="12">
        <f t="shared" si="5"/>
        <v>22586.809470124012</v>
      </c>
      <c r="K121" s="5">
        <v>4.4949000000000003</v>
      </c>
      <c r="L121" s="5">
        <f t="shared" si="6"/>
        <v>1.2668827508455469</v>
      </c>
      <c r="M121" s="17">
        <f t="shared" si="7"/>
        <v>101525.44988726045</v>
      </c>
    </row>
    <row r="122" spans="1:13" x14ac:dyDescent="0.25">
      <c r="A122" s="5">
        <v>121</v>
      </c>
      <c r="B122" s="6" t="s">
        <v>153</v>
      </c>
      <c r="C122" s="6" t="s">
        <v>154</v>
      </c>
      <c r="D122" s="7">
        <v>38930</v>
      </c>
      <c r="E122" s="14">
        <v>80137.990000000005</v>
      </c>
      <c r="F122" s="8">
        <v>36</v>
      </c>
      <c r="G122" s="5"/>
      <c r="H122" s="13">
        <v>1</v>
      </c>
      <c r="I122" s="5">
        <v>3.548</v>
      </c>
      <c r="J122" s="12">
        <f t="shared" si="5"/>
        <v>22586.806651634724</v>
      </c>
      <c r="K122" s="5">
        <v>4.4949000000000003</v>
      </c>
      <c r="L122" s="5">
        <f t="shared" si="6"/>
        <v>1.2668827508455469</v>
      </c>
      <c r="M122" s="17">
        <f t="shared" si="7"/>
        <v>101525.43721843294</v>
      </c>
    </row>
    <row r="123" spans="1:13" x14ac:dyDescent="0.25">
      <c r="A123" s="5">
        <v>122</v>
      </c>
      <c r="B123" s="6" t="s">
        <v>155</v>
      </c>
      <c r="C123" s="6" t="s">
        <v>156</v>
      </c>
      <c r="D123" s="7">
        <v>39995</v>
      </c>
      <c r="E123" s="14">
        <v>70177.09</v>
      </c>
      <c r="F123" s="8">
        <v>36</v>
      </c>
      <c r="G123" s="5"/>
      <c r="H123" s="13">
        <v>1</v>
      </c>
      <c r="I123" s="5">
        <v>4.1891999999999996</v>
      </c>
      <c r="J123" s="12">
        <f t="shared" si="5"/>
        <v>16751.907285400554</v>
      </c>
      <c r="K123" s="5">
        <v>4.4949000000000003</v>
      </c>
      <c r="L123" s="5">
        <f t="shared" si="6"/>
        <v>1.0729733600687483</v>
      </c>
      <c r="M123" s="17">
        <f t="shared" si="7"/>
        <v>75298.148057146958</v>
      </c>
    </row>
    <row r="124" spans="1:13" x14ac:dyDescent="0.25">
      <c r="A124" s="5">
        <v>123</v>
      </c>
      <c r="B124" s="6" t="s">
        <v>157</v>
      </c>
      <c r="C124" s="6" t="s">
        <v>156</v>
      </c>
      <c r="D124" s="7">
        <v>39995</v>
      </c>
      <c r="E124" s="14">
        <v>70177.09</v>
      </c>
      <c r="F124" s="8">
        <v>36</v>
      </c>
      <c r="G124" s="5"/>
      <c r="H124" s="13">
        <v>1</v>
      </c>
      <c r="I124" s="5">
        <v>4.1891999999999996</v>
      </c>
      <c r="J124" s="12">
        <f t="shared" si="5"/>
        <v>16751.907285400554</v>
      </c>
      <c r="K124" s="5">
        <v>4.4949000000000003</v>
      </c>
      <c r="L124" s="5">
        <f t="shared" si="6"/>
        <v>1.0729733600687483</v>
      </c>
      <c r="M124" s="17">
        <f t="shared" si="7"/>
        <v>75298.148057146958</v>
      </c>
    </row>
    <row r="125" spans="1:13" x14ac:dyDescent="0.25">
      <c r="A125" s="5">
        <v>124</v>
      </c>
      <c r="B125" s="6" t="s">
        <v>158</v>
      </c>
      <c r="C125" s="6" t="s">
        <v>156</v>
      </c>
      <c r="D125" s="7">
        <v>39995</v>
      </c>
      <c r="E125" s="14">
        <v>70177.09</v>
      </c>
      <c r="F125" s="8">
        <v>36</v>
      </c>
      <c r="G125" s="5"/>
      <c r="H125" s="13">
        <v>1</v>
      </c>
      <c r="I125" s="5">
        <v>4.1891999999999996</v>
      </c>
      <c r="J125" s="12">
        <f t="shared" si="5"/>
        <v>16751.907285400554</v>
      </c>
      <c r="K125" s="5">
        <v>4.4949000000000003</v>
      </c>
      <c r="L125" s="5">
        <f t="shared" si="6"/>
        <v>1.0729733600687483</v>
      </c>
      <c r="M125" s="17">
        <f t="shared" si="7"/>
        <v>75298.148057146958</v>
      </c>
    </row>
    <row r="126" spans="1:13" x14ac:dyDescent="0.25">
      <c r="A126" s="5">
        <v>125</v>
      </c>
      <c r="B126" s="6" t="s">
        <v>159</v>
      </c>
      <c r="C126" s="6" t="s">
        <v>156</v>
      </c>
      <c r="D126" s="7">
        <v>39995</v>
      </c>
      <c r="E126" s="14">
        <v>70177.08</v>
      </c>
      <c r="F126" s="8">
        <v>36</v>
      </c>
      <c r="G126" s="5"/>
      <c r="H126" s="13">
        <v>1</v>
      </c>
      <c r="I126" s="5">
        <v>4.1891999999999996</v>
      </c>
      <c r="J126" s="12">
        <f t="shared" si="5"/>
        <v>16751.904898309942</v>
      </c>
      <c r="K126" s="5">
        <v>4.4949000000000003</v>
      </c>
      <c r="L126" s="5">
        <f t="shared" si="6"/>
        <v>1.0729733600687483</v>
      </c>
      <c r="M126" s="17">
        <f t="shared" si="7"/>
        <v>75298.137327413366</v>
      </c>
    </row>
    <row r="127" spans="1:13" x14ac:dyDescent="0.25">
      <c r="A127" s="5">
        <v>126</v>
      </c>
      <c r="B127" s="6" t="s">
        <v>160</v>
      </c>
      <c r="C127" s="6" t="s">
        <v>161</v>
      </c>
      <c r="D127" s="7">
        <v>40056</v>
      </c>
      <c r="E127" s="14">
        <v>3145.25</v>
      </c>
      <c r="F127" s="8">
        <v>12</v>
      </c>
      <c r="G127" s="5"/>
      <c r="H127" s="13">
        <v>1</v>
      </c>
      <c r="I127" s="5">
        <v>4.2230999999999996</v>
      </c>
      <c r="J127" s="12">
        <f t="shared" si="5"/>
        <v>744.77279723425931</v>
      </c>
      <c r="K127" s="5">
        <v>4.4949000000000003</v>
      </c>
      <c r="L127" s="5">
        <f t="shared" si="6"/>
        <v>1.0643603040420546</v>
      </c>
      <c r="M127" s="17">
        <f t="shared" si="7"/>
        <v>3347.6792462882722</v>
      </c>
    </row>
    <row r="128" spans="1:13" x14ac:dyDescent="0.25">
      <c r="A128" s="5">
        <v>127</v>
      </c>
      <c r="B128" s="6" t="s">
        <v>162</v>
      </c>
      <c r="C128" s="6" t="s">
        <v>161</v>
      </c>
      <c r="D128" s="7">
        <v>40056</v>
      </c>
      <c r="E128" s="14">
        <v>3145.25</v>
      </c>
      <c r="F128" s="8">
        <v>12</v>
      </c>
      <c r="G128" s="5"/>
      <c r="H128" s="13">
        <v>1</v>
      </c>
      <c r="I128" s="5">
        <v>4.2230999999999996</v>
      </c>
      <c r="J128" s="12">
        <f t="shared" si="5"/>
        <v>744.77279723425931</v>
      </c>
      <c r="K128" s="5">
        <v>4.4949000000000003</v>
      </c>
      <c r="L128" s="5">
        <f t="shared" si="6"/>
        <v>1.0643603040420546</v>
      </c>
      <c r="M128" s="17">
        <f t="shared" si="7"/>
        <v>3347.6792462882722</v>
      </c>
    </row>
    <row r="129" spans="1:13" x14ac:dyDescent="0.25">
      <c r="A129" s="5">
        <v>128</v>
      </c>
      <c r="B129" s="6" t="s">
        <v>163</v>
      </c>
      <c r="C129" s="6" t="s">
        <v>161</v>
      </c>
      <c r="D129" s="7">
        <v>40056</v>
      </c>
      <c r="E129" s="14">
        <v>3145.25</v>
      </c>
      <c r="F129" s="8">
        <v>12</v>
      </c>
      <c r="G129" s="5"/>
      <c r="H129" s="13">
        <v>1</v>
      </c>
      <c r="I129" s="5">
        <v>4.2230999999999996</v>
      </c>
      <c r="J129" s="12">
        <f t="shared" si="5"/>
        <v>744.77279723425931</v>
      </c>
      <c r="K129" s="5">
        <v>4.4949000000000003</v>
      </c>
      <c r="L129" s="5">
        <f t="shared" si="6"/>
        <v>1.0643603040420546</v>
      </c>
      <c r="M129" s="17">
        <f t="shared" si="7"/>
        <v>3347.6792462882722</v>
      </c>
    </row>
    <row r="130" spans="1:13" x14ac:dyDescent="0.25">
      <c r="A130" s="5">
        <v>129</v>
      </c>
      <c r="B130" s="6" t="s">
        <v>164</v>
      </c>
      <c r="C130" s="6" t="s">
        <v>165</v>
      </c>
      <c r="D130" s="7">
        <v>39995</v>
      </c>
      <c r="E130" s="14">
        <v>29009.46</v>
      </c>
      <c r="F130" s="8">
        <v>36</v>
      </c>
      <c r="G130" s="5"/>
      <c r="H130" s="13">
        <v>1</v>
      </c>
      <c r="I130" s="5">
        <v>4.1891999999999996</v>
      </c>
      <c r="J130" s="12">
        <f t="shared" si="5"/>
        <v>6924.8209682039533</v>
      </c>
      <c r="K130" s="5">
        <v>4.4949000000000003</v>
      </c>
      <c r="L130" s="5">
        <f t="shared" si="6"/>
        <v>1.0729733600687483</v>
      </c>
      <c r="M130" s="17">
        <f t="shared" si="7"/>
        <v>31126.37776997995</v>
      </c>
    </row>
    <row r="131" spans="1:13" x14ac:dyDescent="0.25">
      <c r="A131" s="5">
        <v>130</v>
      </c>
      <c r="B131" s="6" t="s">
        <v>166</v>
      </c>
      <c r="C131" s="6" t="s">
        <v>167</v>
      </c>
      <c r="D131" s="7">
        <v>40472</v>
      </c>
      <c r="E131" s="14">
        <v>2030.7199999999998</v>
      </c>
      <c r="F131" s="8">
        <v>24</v>
      </c>
      <c r="G131" s="5"/>
      <c r="H131" s="13">
        <v>1</v>
      </c>
      <c r="I131" s="5">
        <v>4.3125999999999998</v>
      </c>
      <c r="J131" s="12">
        <f t="shared" ref="J131:J151" si="9">E131/I131</f>
        <v>470.88067523071925</v>
      </c>
      <c r="K131" s="5">
        <v>4.4949000000000003</v>
      </c>
      <c r="L131" s="5">
        <f t="shared" ref="L131:L151" si="10">K131/I131</f>
        <v>1.0422714835598017</v>
      </c>
      <c r="M131" s="17">
        <f t="shared" ref="M131:M151" si="11">E131*L131</f>
        <v>2116.5615470945604</v>
      </c>
    </row>
    <row r="132" spans="1:13" x14ac:dyDescent="0.25">
      <c r="A132" s="5">
        <v>131</v>
      </c>
      <c r="B132" s="6" t="s">
        <v>168</v>
      </c>
      <c r="C132" s="6" t="s">
        <v>169</v>
      </c>
      <c r="D132" s="7">
        <v>40345</v>
      </c>
      <c r="E132" s="14">
        <v>2234.5</v>
      </c>
      <c r="F132" s="8">
        <v>24</v>
      </c>
      <c r="G132" s="5"/>
      <c r="H132" s="13">
        <v>1</v>
      </c>
      <c r="I132" s="5">
        <v>4.2253999999999996</v>
      </c>
      <c r="J132" s="12">
        <f t="shared" si="9"/>
        <v>528.82567330903589</v>
      </c>
      <c r="K132" s="5">
        <v>4.4949000000000003</v>
      </c>
      <c r="L132" s="5">
        <f t="shared" si="10"/>
        <v>1.0637809438159702</v>
      </c>
      <c r="M132" s="17">
        <f t="shared" si="11"/>
        <v>2377.0185189567856</v>
      </c>
    </row>
    <row r="133" spans="1:13" x14ac:dyDescent="0.25">
      <c r="A133" s="5">
        <v>132</v>
      </c>
      <c r="B133" s="6" t="s">
        <v>170</v>
      </c>
      <c r="C133" s="6" t="s">
        <v>171</v>
      </c>
      <c r="D133" s="7">
        <v>41325</v>
      </c>
      <c r="E133" s="14">
        <v>2557.27</v>
      </c>
      <c r="F133" s="8">
        <v>24</v>
      </c>
      <c r="G133" s="5">
        <v>12</v>
      </c>
      <c r="H133" s="13">
        <f t="shared" ref="H133:H134" si="12">G133/F133</f>
        <v>0.5</v>
      </c>
      <c r="I133" s="5">
        <v>4.3779000000000003</v>
      </c>
      <c r="J133" s="12">
        <f t="shared" si="9"/>
        <v>584.13166129879619</v>
      </c>
      <c r="K133" s="5">
        <v>4.4949000000000003</v>
      </c>
      <c r="L133" s="5">
        <f t="shared" si="10"/>
        <v>1.0267251421914616</v>
      </c>
      <c r="M133" s="17">
        <f t="shared" si="11"/>
        <v>2625.6134043719589</v>
      </c>
    </row>
    <row r="134" spans="1:13" x14ac:dyDescent="0.25">
      <c r="A134" s="5">
        <v>133</v>
      </c>
      <c r="B134" s="6" t="s">
        <v>172</v>
      </c>
      <c r="C134" s="6" t="s">
        <v>171</v>
      </c>
      <c r="D134" s="7">
        <v>41325</v>
      </c>
      <c r="E134" s="14">
        <v>2557.27</v>
      </c>
      <c r="F134" s="8">
        <v>24</v>
      </c>
      <c r="G134" s="5">
        <v>12</v>
      </c>
      <c r="H134" s="13">
        <f t="shared" si="12"/>
        <v>0.5</v>
      </c>
      <c r="I134" s="5">
        <v>4.3779000000000003</v>
      </c>
      <c r="J134" s="12">
        <f t="shared" si="9"/>
        <v>584.13166129879619</v>
      </c>
      <c r="K134" s="5">
        <v>4.4949000000000003</v>
      </c>
      <c r="L134" s="5">
        <f t="shared" si="10"/>
        <v>1.0267251421914616</v>
      </c>
      <c r="M134" s="17">
        <f t="shared" si="11"/>
        <v>2625.6134043719589</v>
      </c>
    </row>
    <row r="135" spans="1:13" x14ac:dyDescent="0.25">
      <c r="A135" s="5">
        <v>134</v>
      </c>
      <c r="B135" s="6" t="s">
        <v>173</v>
      </c>
      <c r="C135" s="6" t="s">
        <v>174</v>
      </c>
      <c r="D135" s="7">
        <v>40148</v>
      </c>
      <c r="E135" s="14">
        <v>2416.81</v>
      </c>
      <c r="F135" s="8">
        <v>24</v>
      </c>
      <c r="G135" s="5"/>
      <c r="H135" s="13">
        <v>1</v>
      </c>
      <c r="I135" s="5">
        <v>4.2737999999999996</v>
      </c>
      <c r="J135" s="12">
        <f t="shared" si="9"/>
        <v>565.49440778698113</v>
      </c>
      <c r="K135" s="5">
        <v>4.4949000000000003</v>
      </c>
      <c r="L135" s="5">
        <f t="shared" si="10"/>
        <v>1.0517338200196549</v>
      </c>
      <c r="M135" s="17">
        <f t="shared" si="11"/>
        <v>2541.8408135617019</v>
      </c>
    </row>
    <row r="136" spans="1:13" x14ac:dyDescent="0.25">
      <c r="A136" s="5">
        <v>135</v>
      </c>
      <c r="B136" s="6" t="s">
        <v>175</v>
      </c>
      <c r="C136" s="6" t="s">
        <v>125</v>
      </c>
      <c r="D136" s="7">
        <v>40170</v>
      </c>
      <c r="E136" s="14">
        <v>4422.16</v>
      </c>
      <c r="F136" s="8">
        <v>96</v>
      </c>
      <c r="G136" s="5">
        <v>51</v>
      </c>
      <c r="H136" s="13">
        <f t="shared" ref="H136:H151" si="13">G136/F136</f>
        <v>0.53125</v>
      </c>
      <c r="I136" s="5">
        <v>4.2046999999999999</v>
      </c>
      <c r="J136" s="12">
        <f t="shared" si="9"/>
        <v>1051.7183152186838</v>
      </c>
      <c r="K136" s="5">
        <v>4.4949000000000003</v>
      </c>
      <c r="L136" s="5">
        <f t="shared" si="10"/>
        <v>1.0690180036625683</v>
      </c>
      <c r="M136" s="17">
        <f t="shared" si="11"/>
        <v>4727.3686550764623</v>
      </c>
    </row>
    <row r="137" spans="1:13" x14ac:dyDescent="0.25">
      <c r="A137" s="5">
        <v>136</v>
      </c>
      <c r="B137" s="6" t="s">
        <v>176</v>
      </c>
      <c r="C137" s="6" t="s">
        <v>125</v>
      </c>
      <c r="D137" s="7">
        <v>40170</v>
      </c>
      <c r="E137" s="14">
        <v>4422.16</v>
      </c>
      <c r="F137" s="8">
        <v>96</v>
      </c>
      <c r="G137" s="5">
        <v>51</v>
      </c>
      <c r="H137" s="13">
        <f t="shared" si="13"/>
        <v>0.53125</v>
      </c>
      <c r="I137" s="5">
        <v>4.2046999999999999</v>
      </c>
      <c r="J137" s="12">
        <f t="shared" si="9"/>
        <v>1051.7183152186838</v>
      </c>
      <c r="K137" s="5">
        <v>4.4949000000000003</v>
      </c>
      <c r="L137" s="5">
        <f t="shared" si="10"/>
        <v>1.0690180036625683</v>
      </c>
      <c r="M137" s="17">
        <f t="shared" si="11"/>
        <v>4727.3686550764623</v>
      </c>
    </row>
    <row r="138" spans="1:13" x14ac:dyDescent="0.25">
      <c r="A138" s="5">
        <v>137</v>
      </c>
      <c r="B138" s="6" t="s">
        <v>177</v>
      </c>
      <c r="C138" s="6" t="s">
        <v>125</v>
      </c>
      <c r="D138" s="7">
        <v>40170</v>
      </c>
      <c r="E138" s="14">
        <v>4422.16</v>
      </c>
      <c r="F138" s="8">
        <v>96</v>
      </c>
      <c r="G138" s="5">
        <v>51</v>
      </c>
      <c r="H138" s="13">
        <f t="shared" si="13"/>
        <v>0.53125</v>
      </c>
      <c r="I138" s="5">
        <v>4.2046999999999999</v>
      </c>
      <c r="J138" s="12">
        <f t="shared" si="9"/>
        <v>1051.7183152186838</v>
      </c>
      <c r="K138" s="5">
        <v>4.4949000000000003</v>
      </c>
      <c r="L138" s="5">
        <f t="shared" si="10"/>
        <v>1.0690180036625683</v>
      </c>
      <c r="M138" s="17">
        <f t="shared" si="11"/>
        <v>4727.3686550764623</v>
      </c>
    </row>
    <row r="139" spans="1:13" x14ac:dyDescent="0.25">
      <c r="A139" s="5">
        <v>138</v>
      </c>
      <c r="B139" s="6" t="s">
        <v>178</v>
      </c>
      <c r="C139" s="6" t="s">
        <v>125</v>
      </c>
      <c r="D139" s="7">
        <v>40170</v>
      </c>
      <c r="E139" s="14">
        <v>5620.86</v>
      </c>
      <c r="F139" s="8">
        <v>96</v>
      </c>
      <c r="G139" s="5">
        <v>51</v>
      </c>
      <c r="H139" s="13">
        <f t="shared" si="13"/>
        <v>0.53125</v>
      </c>
      <c r="I139" s="5">
        <v>4.2046999999999999</v>
      </c>
      <c r="J139" s="12">
        <f t="shared" si="9"/>
        <v>1336.8040526077959</v>
      </c>
      <c r="K139" s="5">
        <v>4.4949000000000003</v>
      </c>
      <c r="L139" s="5">
        <f t="shared" si="10"/>
        <v>1.0690180036625683</v>
      </c>
      <c r="M139" s="17">
        <f t="shared" si="11"/>
        <v>6008.800536066783</v>
      </c>
    </row>
    <row r="140" spans="1:13" x14ac:dyDescent="0.25">
      <c r="A140" s="5">
        <v>139</v>
      </c>
      <c r="B140" s="6" t="s">
        <v>179</v>
      </c>
      <c r="C140" s="6" t="s">
        <v>125</v>
      </c>
      <c r="D140" s="7">
        <v>40170</v>
      </c>
      <c r="E140" s="14">
        <v>5620.85</v>
      </c>
      <c r="F140" s="8">
        <v>96</v>
      </c>
      <c r="G140" s="5">
        <v>51</v>
      </c>
      <c r="H140" s="13">
        <f t="shared" si="13"/>
        <v>0.53125</v>
      </c>
      <c r="I140" s="5">
        <v>4.2046999999999999</v>
      </c>
      <c r="J140" s="12">
        <f t="shared" si="9"/>
        <v>1336.8016743168359</v>
      </c>
      <c r="K140" s="5">
        <v>4.4949000000000003</v>
      </c>
      <c r="L140" s="5">
        <f t="shared" si="10"/>
        <v>1.0690180036625683</v>
      </c>
      <c r="M140" s="17">
        <f t="shared" si="11"/>
        <v>6008.7898458867476</v>
      </c>
    </row>
    <row r="141" spans="1:13" x14ac:dyDescent="0.25">
      <c r="A141" s="5">
        <v>140</v>
      </c>
      <c r="B141" s="6" t="s">
        <v>180</v>
      </c>
      <c r="C141" s="6" t="s">
        <v>125</v>
      </c>
      <c r="D141" s="7">
        <v>40170</v>
      </c>
      <c r="E141" s="14">
        <v>5691.3</v>
      </c>
      <c r="F141" s="8">
        <v>96</v>
      </c>
      <c r="G141" s="5">
        <v>51</v>
      </c>
      <c r="H141" s="13">
        <f t="shared" si="13"/>
        <v>0.53125</v>
      </c>
      <c r="I141" s="5">
        <v>4.2046999999999999</v>
      </c>
      <c r="J141" s="12">
        <f t="shared" si="9"/>
        <v>1353.5567341308536</v>
      </c>
      <c r="K141" s="5">
        <v>4.4949000000000003</v>
      </c>
      <c r="L141" s="5">
        <f t="shared" si="10"/>
        <v>1.0690180036625683</v>
      </c>
      <c r="M141" s="17">
        <f t="shared" si="11"/>
        <v>6084.1021642447749</v>
      </c>
    </row>
    <row r="142" spans="1:13" x14ac:dyDescent="0.25">
      <c r="A142" s="5">
        <v>141</v>
      </c>
      <c r="B142" s="6" t="s">
        <v>181</v>
      </c>
      <c r="C142" s="6" t="s">
        <v>125</v>
      </c>
      <c r="D142" s="7">
        <v>40170</v>
      </c>
      <c r="E142" s="14">
        <v>6682.93</v>
      </c>
      <c r="F142" s="8">
        <v>96</v>
      </c>
      <c r="G142" s="5">
        <v>51</v>
      </c>
      <c r="H142" s="13">
        <f t="shared" si="13"/>
        <v>0.53125</v>
      </c>
      <c r="I142" s="5">
        <v>4.2046999999999999</v>
      </c>
      <c r="J142" s="12">
        <f t="shared" si="9"/>
        <v>1589.3952006088425</v>
      </c>
      <c r="K142" s="5">
        <v>4.4949000000000003</v>
      </c>
      <c r="L142" s="5">
        <f t="shared" si="10"/>
        <v>1.0690180036625683</v>
      </c>
      <c r="M142" s="17">
        <f t="shared" si="11"/>
        <v>7144.1724872166878</v>
      </c>
    </row>
    <row r="143" spans="1:13" x14ac:dyDescent="0.25">
      <c r="A143" s="5">
        <v>142</v>
      </c>
      <c r="B143" s="6" t="s">
        <v>182</v>
      </c>
      <c r="C143" s="6" t="s">
        <v>125</v>
      </c>
      <c r="D143" s="7">
        <v>40170</v>
      </c>
      <c r="E143" s="14">
        <v>5964.22</v>
      </c>
      <c r="F143" s="8">
        <v>96</v>
      </c>
      <c r="G143" s="5">
        <v>51</v>
      </c>
      <c r="H143" s="13">
        <f t="shared" si="13"/>
        <v>0.53125</v>
      </c>
      <c r="I143" s="5">
        <v>4.2046999999999999</v>
      </c>
      <c r="J143" s="12">
        <f t="shared" si="9"/>
        <v>1418.4650510143413</v>
      </c>
      <c r="K143" s="5">
        <v>4.4949000000000003</v>
      </c>
      <c r="L143" s="5">
        <f t="shared" si="10"/>
        <v>1.0690180036625683</v>
      </c>
      <c r="M143" s="17">
        <f t="shared" si="11"/>
        <v>6375.858557804363</v>
      </c>
    </row>
    <row r="144" spans="1:13" x14ac:dyDescent="0.25">
      <c r="A144" s="5">
        <v>143</v>
      </c>
      <c r="B144" s="6" t="s">
        <v>183</v>
      </c>
      <c r="C144" s="6" t="s">
        <v>125</v>
      </c>
      <c r="D144" s="7">
        <v>40170</v>
      </c>
      <c r="E144" s="14">
        <v>7348.61</v>
      </c>
      <c r="F144" s="8">
        <v>96</v>
      </c>
      <c r="G144" s="5">
        <v>51</v>
      </c>
      <c r="H144" s="13">
        <f t="shared" si="13"/>
        <v>0.53125</v>
      </c>
      <c r="I144" s="5">
        <v>4.2046999999999999</v>
      </c>
      <c r="J144" s="12">
        <f t="shared" si="9"/>
        <v>1747.7132732418484</v>
      </c>
      <c r="K144" s="5">
        <v>4.4949000000000003</v>
      </c>
      <c r="L144" s="5">
        <f t="shared" si="10"/>
        <v>1.0690180036625683</v>
      </c>
      <c r="M144" s="17">
        <f t="shared" si="11"/>
        <v>7855.7963918947853</v>
      </c>
    </row>
    <row r="145" spans="1:13" x14ac:dyDescent="0.25">
      <c r="A145" s="5">
        <v>144</v>
      </c>
      <c r="B145" s="6" t="s">
        <v>184</v>
      </c>
      <c r="C145" s="6" t="s">
        <v>125</v>
      </c>
      <c r="D145" s="7">
        <v>40170</v>
      </c>
      <c r="E145" s="14">
        <v>9377.61</v>
      </c>
      <c r="F145" s="8">
        <v>96</v>
      </c>
      <c r="G145" s="5">
        <v>51</v>
      </c>
      <c r="H145" s="13">
        <f t="shared" si="13"/>
        <v>0.53125</v>
      </c>
      <c r="I145" s="5">
        <v>4.2046999999999999</v>
      </c>
      <c r="J145" s="12">
        <f t="shared" si="9"/>
        <v>2230.2685090493974</v>
      </c>
      <c r="K145" s="5">
        <v>4.4949000000000003</v>
      </c>
      <c r="L145" s="5">
        <f t="shared" si="10"/>
        <v>1.0690180036625683</v>
      </c>
      <c r="M145" s="17">
        <f t="shared" si="11"/>
        <v>10024.833921326137</v>
      </c>
    </row>
    <row r="146" spans="1:13" x14ac:dyDescent="0.25">
      <c r="A146" s="5">
        <v>145</v>
      </c>
      <c r="B146" s="6" t="s">
        <v>185</v>
      </c>
      <c r="C146" s="6" t="s">
        <v>125</v>
      </c>
      <c r="D146" s="7">
        <v>40170</v>
      </c>
      <c r="E146" s="14">
        <v>6085.56</v>
      </c>
      <c r="F146" s="8">
        <v>96</v>
      </c>
      <c r="G146" s="5">
        <v>51</v>
      </c>
      <c r="H146" s="13">
        <f t="shared" si="13"/>
        <v>0.53125</v>
      </c>
      <c r="I146" s="5">
        <v>4.2046999999999999</v>
      </c>
      <c r="J146" s="12">
        <f t="shared" si="9"/>
        <v>1447.3232335243895</v>
      </c>
      <c r="K146" s="5">
        <v>4.4949000000000003</v>
      </c>
      <c r="L146" s="5">
        <f t="shared" si="10"/>
        <v>1.0690180036625683</v>
      </c>
      <c r="M146" s="17">
        <f t="shared" si="11"/>
        <v>6505.5732023687797</v>
      </c>
    </row>
    <row r="147" spans="1:13" x14ac:dyDescent="0.25">
      <c r="A147" s="5">
        <v>146</v>
      </c>
      <c r="B147" s="6" t="s">
        <v>186</v>
      </c>
      <c r="C147" s="6" t="s">
        <v>125</v>
      </c>
      <c r="D147" s="7">
        <v>40170</v>
      </c>
      <c r="E147" s="14">
        <v>5332.04</v>
      </c>
      <c r="F147" s="8">
        <v>96</v>
      </c>
      <c r="G147" s="5">
        <v>51</v>
      </c>
      <c r="H147" s="13">
        <f t="shared" si="13"/>
        <v>0.53125</v>
      </c>
      <c r="I147" s="5">
        <v>4.2046999999999999</v>
      </c>
      <c r="J147" s="12">
        <f t="shared" si="9"/>
        <v>1268.114253097724</v>
      </c>
      <c r="K147" s="5">
        <v>4.4949000000000003</v>
      </c>
      <c r="L147" s="5">
        <f t="shared" si="10"/>
        <v>1.0690180036625683</v>
      </c>
      <c r="M147" s="17">
        <f t="shared" si="11"/>
        <v>5700.0467562489603</v>
      </c>
    </row>
    <row r="148" spans="1:13" x14ac:dyDescent="0.25">
      <c r="A148" s="5">
        <v>147</v>
      </c>
      <c r="B148" s="6" t="s">
        <v>187</v>
      </c>
      <c r="C148" s="6" t="s">
        <v>125</v>
      </c>
      <c r="D148" s="7">
        <v>40170</v>
      </c>
      <c r="E148" s="14">
        <v>5332.05</v>
      </c>
      <c r="F148" s="8">
        <v>96</v>
      </c>
      <c r="G148" s="5">
        <v>51</v>
      </c>
      <c r="H148" s="13">
        <f t="shared" si="13"/>
        <v>0.53125</v>
      </c>
      <c r="I148" s="5">
        <v>4.2046999999999999</v>
      </c>
      <c r="J148" s="12">
        <f t="shared" si="9"/>
        <v>1268.1166313886843</v>
      </c>
      <c r="K148" s="5">
        <v>4.4949000000000003</v>
      </c>
      <c r="L148" s="5">
        <f t="shared" si="10"/>
        <v>1.0690180036625683</v>
      </c>
      <c r="M148" s="17">
        <f t="shared" si="11"/>
        <v>5700.0574464289975</v>
      </c>
    </row>
    <row r="149" spans="1:13" x14ac:dyDescent="0.25">
      <c r="A149" s="5">
        <v>148</v>
      </c>
      <c r="B149" s="6" t="s">
        <v>188</v>
      </c>
      <c r="C149" s="6" t="s">
        <v>125</v>
      </c>
      <c r="D149" s="7">
        <v>40170</v>
      </c>
      <c r="E149" s="14">
        <v>7582.97</v>
      </c>
      <c r="F149" s="8">
        <v>96</v>
      </c>
      <c r="G149" s="5">
        <v>51</v>
      </c>
      <c r="H149" s="13">
        <f t="shared" si="13"/>
        <v>0.53125</v>
      </c>
      <c r="I149" s="5">
        <v>4.2046999999999999</v>
      </c>
      <c r="J149" s="12">
        <f t="shared" si="9"/>
        <v>1803.4509001831286</v>
      </c>
      <c r="K149" s="5">
        <v>4.4949000000000003</v>
      </c>
      <c r="L149" s="5">
        <f t="shared" si="10"/>
        <v>1.0690180036625683</v>
      </c>
      <c r="M149" s="17">
        <f t="shared" si="11"/>
        <v>8106.3314512331453</v>
      </c>
    </row>
    <row r="150" spans="1:13" x14ac:dyDescent="0.25">
      <c r="A150" s="5">
        <v>149</v>
      </c>
      <c r="B150" s="6" t="s">
        <v>189</v>
      </c>
      <c r="C150" s="6" t="s">
        <v>125</v>
      </c>
      <c r="D150" s="7">
        <v>40170</v>
      </c>
      <c r="E150" s="14">
        <v>3571.65</v>
      </c>
      <c r="F150" s="8">
        <v>96</v>
      </c>
      <c r="G150" s="5">
        <v>51</v>
      </c>
      <c r="H150" s="13">
        <f t="shared" si="13"/>
        <v>0.53125</v>
      </c>
      <c r="I150" s="5">
        <v>4.2046999999999999</v>
      </c>
      <c r="J150" s="12">
        <f t="shared" si="9"/>
        <v>849.44229076985278</v>
      </c>
      <c r="K150" s="5">
        <v>4.4949000000000003</v>
      </c>
      <c r="L150" s="5">
        <f t="shared" si="10"/>
        <v>1.0690180036625683</v>
      </c>
      <c r="M150" s="17">
        <f t="shared" si="11"/>
        <v>3818.1581527814119</v>
      </c>
    </row>
    <row r="151" spans="1:13" x14ac:dyDescent="0.25">
      <c r="A151" s="5">
        <v>150</v>
      </c>
      <c r="B151" s="6" t="s">
        <v>190</v>
      </c>
      <c r="C151" s="6" t="s">
        <v>191</v>
      </c>
      <c r="D151" s="7">
        <v>40609</v>
      </c>
      <c r="E151" s="14">
        <v>2680</v>
      </c>
      <c r="F151" s="8">
        <v>108</v>
      </c>
      <c r="G151" s="5">
        <v>36</v>
      </c>
      <c r="H151" s="13">
        <f t="shared" si="13"/>
        <v>0.33333333333333331</v>
      </c>
      <c r="I151" s="5">
        <v>4.2065000000000001</v>
      </c>
      <c r="J151" s="12">
        <f t="shared" si="9"/>
        <v>637.10923570664443</v>
      </c>
      <c r="K151" s="5">
        <v>4.4949000000000003</v>
      </c>
      <c r="L151" s="5">
        <f t="shared" si="10"/>
        <v>1.0685605610364912</v>
      </c>
      <c r="M151" s="17">
        <f t="shared" si="11"/>
        <v>2863.7423035777965</v>
      </c>
    </row>
    <row r="152" spans="1:13" x14ac:dyDescent="0.25">
      <c r="E152" s="16">
        <f>SUM(E2:E151)</f>
        <v>4762836.7699999958</v>
      </c>
      <c r="M152" s="18">
        <f>SUM(M2:M151)</f>
        <v>5485933.0151333939</v>
      </c>
    </row>
  </sheetData>
  <pageMargins left="0.31496062992125984" right="0.11811023622047245" top="1.3385826771653544" bottom="0.35433070866141736" header="0.9055118110236221" footer="0.11811023622047245"/>
  <pageSetup paperSize="9" orientation="landscape" r:id="rId1"/>
  <headerFooter>
    <oddHeader>&amp;C&amp;"Arial,Bold"ANEXA 4. ACTUALIZARE VALORI ACHIZITIE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5"/>
  <sheetViews>
    <sheetView tabSelected="1" view="pageLayout" zoomScaleNormal="100" workbookViewId="0">
      <selection activeCell="O152" sqref="O152"/>
    </sheetView>
  </sheetViews>
  <sheetFormatPr defaultRowHeight="15" x14ac:dyDescent="0.25"/>
  <cols>
    <col min="1" max="1" width="3.7109375" customWidth="1"/>
    <col min="2" max="2" width="7" customWidth="1"/>
    <col min="3" max="3" width="29.140625" customWidth="1"/>
    <col min="4" max="4" width="10.28515625" customWidth="1"/>
    <col min="5" max="5" width="11" hidden="1" customWidth="1"/>
    <col min="6" max="6" width="7" hidden="1" customWidth="1"/>
    <col min="7" max="7" width="8" hidden="1" customWidth="1"/>
    <col min="8" max="8" width="9.5703125" hidden="1" customWidth="1"/>
    <col min="9" max="9" width="10.7109375" hidden="1" customWidth="1"/>
    <col min="10" max="10" width="8.42578125" hidden="1" customWidth="1"/>
    <col min="11" max="11" width="9.140625" hidden="1" customWidth="1"/>
    <col min="12" max="12" width="10" customWidth="1"/>
    <col min="13" max="13" width="8.5703125" customWidth="1"/>
    <col min="15" max="15" width="12.5703125" style="18" customWidth="1"/>
  </cols>
  <sheetData>
    <row r="1" spans="1:15" ht="41.25" customHeight="1" x14ac:dyDescent="0.25">
      <c r="A1" s="3" t="s">
        <v>0</v>
      </c>
      <c r="B1" s="3" t="s">
        <v>10</v>
      </c>
      <c r="C1" s="4" t="s">
        <v>1</v>
      </c>
      <c r="D1" s="3" t="s">
        <v>2</v>
      </c>
      <c r="E1" s="3" t="s">
        <v>9</v>
      </c>
      <c r="F1" s="3" t="s">
        <v>4</v>
      </c>
      <c r="G1" s="3" t="s">
        <v>199</v>
      </c>
      <c r="H1" s="3" t="s">
        <v>200</v>
      </c>
      <c r="I1" s="3" t="s">
        <v>201</v>
      </c>
      <c r="J1" s="3" t="s">
        <v>202</v>
      </c>
      <c r="K1" s="3" t="s">
        <v>203</v>
      </c>
      <c r="L1" s="3" t="s">
        <v>204</v>
      </c>
      <c r="M1" s="3" t="s">
        <v>205</v>
      </c>
      <c r="N1" s="3" t="s">
        <v>206</v>
      </c>
      <c r="O1" s="25" t="s">
        <v>212</v>
      </c>
    </row>
    <row r="2" spans="1:15" x14ac:dyDescent="0.25">
      <c r="A2" s="1">
        <v>1</v>
      </c>
      <c r="B2" s="6" t="s">
        <v>14</v>
      </c>
      <c r="C2" s="9" t="s">
        <v>11</v>
      </c>
      <c r="D2" s="7">
        <v>38972</v>
      </c>
      <c r="E2" s="19"/>
      <c r="F2" s="13"/>
      <c r="G2" s="20"/>
      <c r="H2" s="19"/>
      <c r="I2" s="19"/>
      <c r="J2" s="21"/>
      <c r="K2" s="19"/>
      <c r="L2" s="19"/>
      <c r="M2" s="1"/>
      <c r="N2" s="19">
        <v>0</v>
      </c>
      <c r="O2" s="24"/>
    </row>
    <row r="3" spans="1:15" x14ac:dyDescent="0.25">
      <c r="A3" s="1">
        <v>2</v>
      </c>
      <c r="B3" s="6" t="s">
        <v>15</v>
      </c>
      <c r="C3" s="9" t="s">
        <v>12</v>
      </c>
      <c r="D3" s="7">
        <v>38965</v>
      </c>
      <c r="E3" s="19"/>
      <c r="F3" s="13"/>
      <c r="G3" s="20"/>
      <c r="H3" s="19"/>
      <c r="I3" s="19"/>
      <c r="J3" s="21"/>
      <c r="K3" s="19"/>
      <c r="L3" s="19"/>
      <c r="M3" s="1"/>
      <c r="N3" s="19">
        <v>0</v>
      </c>
      <c r="O3" s="24"/>
    </row>
    <row r="4" spans="1:15" x14ac:dyDescent="0.25">
      <c r="A4" s="1">
        <v>3</v>
      </c>
      <c r="B4" s="6" t="s">
        <v>16</v>
      </c>
      <c r="C4" s="9" t="s">
        <v>13</v>
      </c>
      <c r="D4" s="7">
        <v>39629</v>
      </c>
      <c r="E4" s="19"/>
      <c r="F4" s="13"/>
      <c r="G4" s="20"/>
      <c r="H4" s="19"/>
      <c r="I4" s="19"/>
      <c r="J4" s="1"/>
      <c r="K4" s="1"/>
      <c r="L4" s="1"/>
      <c r="M4" s="1"/>
      <c r="N4" s="19">
        <v>0</v>
      </c>
      <c r="O4" s="24"/>
    </row>
    <row r="5" spans="1:15" x14ac:dyDescent="0.25">
      <c r="A5" s="1">
        <v>4</v>
      </c>
      <c r="B5" s="6" t="s">
        <v>18</v>
      </c>
      <c r="C5" s="6" t="s">
        <v>17</v>
      </c>
      <c r="D5" s="7">
        <v>38168</v>
      </c>
      <c r="E5" s="19">
        <v>17916.495433214332</v>
      </c>
      <c r="F5" s="13">
        <v>1</v>
      </c>
      <c r="G5" s="20">
        <v>0.95</v>
      </c>
      <c r="H5" s="19">
        <f t="shared" ref="H5:H66" si="0">E5*G5</f>
        <v>17020.670661553613</v>
      </c>
      <c r="I5" s="19">
        <f t="shared" ref="I5:I66" si="1">E5-H5</f>
        <v>895.8247716607184</v>
      </c>
      <c r="J5" s="21">
        <v>0.2</v>
      </c>
      <c r="K5" s="19">
        <f>I5*J5</f>
        <v>179.16495433214368</v>
      </c>
      <c r="L5" s="19">
        <f>I5-K5</f>
        <v>716.65981732857472</v>
      </c>
      <c r="M5" s="1">
        <v>4.4949000000000003</v>
      </c>
      <c r="N5" s="19">
        <f t="shared" ref="N5:N66" si="2">L5/M5</f>
        <v>159.4384340760806</v>
      </c>
      <c r="O5" s="24">
        <f>N5*60/100</f>
        <v>95.663060445648355</v>
      </c>
    </row>
    <row r="6" spans="1:15" x14ac:dyDescent="0.25">
      <c r="A6" s="1">
        <v>5</v>
      </c>
      <c r="B6" s="6" t="s">
        <v>19</v>
      </c>
      <c r="C6" s="6" t="s">
        <v>17</v>
      </c>
      <c r="D6" s="7">
        <v>38972</v>
      </c>
      <c r="E6" s="19">
        <v>17886.029199101584</v>
      </c>
      <c r="F6" s="13">
        <v>1</v>
      </c>
      <c r="G6" s="20">
        <v>0.9</v>
      </c>
      <c r="H6" s="19">
        <f t="shared" si="0"/>
        <v>16097.426279191426</v>
      </c>
      <c r="I6" s="19">
        <f t="shared" si="1"/>
        <v>1788.6029199101577</v>
      </c>
      <c r="J6" s="21">
        <v>0.2</v>
      </c>
      <c r="K6" s="19">
        <f t="shared" ref="K6:K69" si="3">I6*J6</f>
        <v>357.72058398203154</v>
      </c>
      <c r="L6" s="19">
        <f t="shared" ref="L6:L69" si="4">I6-K6</f>
        <v>1430.8823359281262</v>
      </c>
      <c r="M6" s="1">
        <v>4.4949000000000003</v>
      </c>
      <c r="N6" s="19">
        <f t="shared" si="2"/>
        <v>318.33463167770719</v>
      </c>
      <c r="O6" s="24">
        <f t="shared" ref="O6:O69" si="5">N6*60/100</f>
        <v>191.00077900662433</v>
      </c>
    </row>
    <row r="7" spans="1:15" x14ac:dyDescent="0.25">
      <c r="A7" s="1">
        <v>6</v>
      </c>
      <c r="B7" s="6" t="s">
        <v>20</v>
      </c>
      <c r="C7" s="6" t="s">
        <v>17</v>
      </c>
      <c r="D7" s="7">
        <v>38965</v>
      </c>
      <c r="E7" s="19">
        <v>17834.310560453581</v>
      </c>
      <c r="F7" s="13">
        <v>1</v>
      </c>
      <c r="G7" s="20">
        <v>0.9</v>
      </c>
      <c r="H7" s="19">
        <f t="shared" si="0"/>
        <v>16050.879504408224</v>
      </c>
      <c r="I7" s="19">
        <f t="shared" si="1"/>
        <v>1783.4310560453578</v>
      </c>
      <c r="J7" s="21">
        <v>0.2</v>
      </c>
      <c r="K7" s="19">
        <f t="shared" si="3"/>
        <v>356.68621120907159</v>
      </c>
      <c r="L7" s="19">
        <f t="shared" si="4"/>
        <v>1426.7448448362861</v>
      </c>
      <c r="M7" s="1">
        <v>4.4949000000000003</v>
      </c>
      <c r="N7" s="19">
        <f t="shared" si="2"/>
        <v>317.41414599574762</v>
      </c>
      <c r="O7" s="24">
        <f t="shared" si="5"/>
        <v>190.44848759744858</v>
      </c>
    </row>
    <row r="8" spans="1:15" x14ac:dyDescent="0.25">
      <c r="A8" s="1">
        <v>7</v>
      </c>
      <c r="B8" s="6" t="s">
        <v>21</v>
      </c>
      <c r="C8" s="6" t="s">
        <v>17</v>
      </c>
      <c r="D8" s="7">
        <v>38072</v>
      </c>
      <c r="E8" s="19">
        <v>16985.918341147575</v>
      </c>
      <c r="F8" s="13">
        <v>1</v>
      </c>
      <c r="G8" s="20">
        <v>0.95</v>
      </c>
      <c r="H8" s="19">
        <f t="shared" si="0"/>
        <v>16136.622424090196</v>
      </c>
      <c r="I8" s="19">
        <f t="shared" si="1"/>
        <v>849.29591705737948</v>
      </c>
      <c r="J8" s="21">
        <v>0.2</v>
      </c>
      <c r="K8" s="19">
        <f t="shared" si="3"/>
        <v>169.8591834114759</v>
      </c>
      <c r="L8" s="19">
        <f t="shared" si="4"/>
        <v>679.43673364590359</v>
      </c>
      <c r="M8" s="1">
        <v>4.4949000000000003</v>
      </c>
      <c r="N8" s="19">
        <f t="shared" si="2"/>
        <v>151.15725236287872</v>
      </c>
      <c r="O8" s="24">
        <f t="shared" si="5"/>
        <v>90.694351417727233</v>
      </c>
    </row>
    <row r="9" spans="1:15" x14ac:dyDescent="0.25">
      <c r="A9" s="1">
        <v>8</v>
      </c>
      <c r="B9" s="6" t="s">
        <v>22</v>
      </c>
      <c r="C9" s="6" t="s">
        <v>17</v>
      </c>
      <c r="D9" s="7">
        <v>38072</v>
      </c>
      <c r="E9" s="19">
        <v>16985.918341147575</v>
      </c>
      <c r="F9" s="13">
        <v>1</v>
      </c>
      <c r="G9" s="20">
        <v>0.95</v>
      </c>
      <c r="H9" s="19">
        <f t="shared" si="0"/>
        <v>16136.622424090196</v>
      </c>
      <c r="I9" s="19">
        <f t="shared" si="1"/>
        <v>849.29591705737948</v>
      </c>
      <c r="J9" s="21">
        <v>0.2</v>
      </c>
      <c r="K9" s="19">
        <f t="shared" si="3"/>
        <v>169.8591834114759</v>
      </c>
      <c r="L9" s="19">
        <f t="shared" si="4"/>
        <v>679.43673364590359</v>
      </c>
      <c r="M9" s="1">
        <v>4.4949000000000003</v>
      </c>
      <c r="N9" s="19">
        <f t="shared" si="2"/>
        <v>151.15725236287872</v>
      </c>
      <c r="O9" s="24">
        <f t="shared" si="5"/>
        <v>90.694351417727233</v>
      </c>
    </row>
    <row r="10" spans="1:15" x14ac:dyDescent="0.25">
      <c r="A10" s="1">
        <v>9</v>
      </c>
      <c r="B10" s="6" t="s">
        <v>23</v>
      </c>
      <c r="C10" s="6" t="s">
        <v>17</v>
      </c>
      <c r="D10" s="7">
        <v>38097</v>
      </c>
      <c r="E10" s="19">
        <v>20077.275752772191</v>
      </c>
      <c r="F10" s="13">
        <v>1</v>
      </c>
      <c r="G10" s="20">
        <v>0.95</v>
      </c>
      <c r="H10" s="19">
        <f t="shared" si="0"/>
        <v>19073.411965133582</v>
      </c>
      <c r="I10" s="19">
        <f t="shared" si="1"/>
        <v>1003.8637876386092</v>
      </c>
      <c r="J10" s="21">
        <v>0.2</v>
      </c>
      <c r="K10" s="19">
        <f t="shared" si="3"/>
        <v>200.77275752772186</v>
      </c>
      <c r="L10" s="19">
        <f t="shared" si="4"/>
        <v>803.09103011088735</v>
      </c>
      <c r="M10" s="1">
        <v>4.4949000000000003</v>
      </c>
      <c r="N10" s="19">
        <f t="shared" si="2"/>
        <v>178.66716280915867</v>
      </c>
      <c r="O10" s="24">
        <f t="shared" si="5"/>
        <v>107.2002976854952</v>
      </c>
    </row>
    <row r="11" spans="1:15" x14ac:dyDescent="0.25">
      <c r="A11" s="1">
        <v>10</v>
      </c>
      <c r="B11" s="6" t="s">
        <v>24</v>
      </c>
      <c r="C11" s="6" t="s">
        <v>17</v>
      </c>
      <c r="D11" s="7">
        <v>38168</v>
      </c>
      <c r="E11" s="19">
        <v>17916.495433214332</v>
      </c>
      <c r="F11" s="13">
        <v>1</v>
      </c>
      <c r="G11" s="20">
        <v>0.95</v>
      </c>
      <c r="H11" s="19">
        <f t="shared" si="0"/>
        <v>17020.670661553613</v>
      </c>
      <c r="I11" s="19">
        <f t="shared" si="1"/>
        <v>895.8247716607184</v>
      </c>
      <c r="J11" s="21">
        <v>0.2</v>
      </c>
      <c r="K11" s="19">
        <f t="shared" si="3"/>
        <v>179.16495433214368</v>
      </c>
      <c r="L11" s="19">
        <f t="shared" si="4"/>
        <v>716.65981732857472</v>
      </c>
      <c r="M11" s="1">
        <v>4.4949000000000003</v>
      </c>
      <c r="N11" s="19">
        <f t="shared" si="2"/>
        <v>159.4384340760806</v>
      </c>
      <c r="O11" s="24">
        <f t="shared" si="5"/>
        <v>95.663060445648355</v>
      </c>
    </row>
    <row r="12" spans="1:15" x14ac:dyDescent="0.25">
      <c r="A12" s="1">
        <v>11</v>
      </c>
      <c r="B12" s="6" t="s">
        <v>29</v>
      </c>
      <c r="C12" s="6" t="s">
        <v>25</v>
      </c>
      <c r="D12" s="7">
        <v>40848</v>
      </c>
      <c r="E12" s="19">
        <v>43855.301366639811</v>
      </c>
      <c r="F12" s="13">
        <v>0.77777777777777779</v>
      </c>
      <c r="G12" s="20">
        <v>0.7</v>
      </c>
      <c r="H12" s="19">
        <f t="shared" si="0"/>
        <v>30698.710956647865</v>
      </c>
      <c r="I12" s="19">
        <f t="shared" si="1"/>
        <v>13156.590409991946</v>
      </c>
      <c r="J12" s="21">
        <v>0.1</v>
      </c>
      <c r="K12" s="19">
        <f t="shared" si="3"/>
        <v>1315.6590409991948</v>
      </c>
      <c r="L12" s="19">
        <f t="shared" si="4"/>
        <v>11840.931368992751</v>
      </c>
      <c r="M12" s="1">
        <v>4.4949000000000003</v>
      </c>
      <c r="N12" s="19">
        <f t="shared" si="2"/>
        <v>2634.3036261079778</v>
      </c>
      <c r="O12" s="24">
        <f t="shared" si="5"/>
        <v>1580.5821756647867</v>
      </c>
    </row>
    <row r="13" spans="1:15" x14ac:dyDescent="0.25">
      <c r="A13" s="1">
        <v>12</v>
      </c>
      <c r="B13" s="6" t="s">
        <v>30</v>
      </c>
      <c r="C13" s="6" t="s">
        <v>25</v>
      </c>
      <c r="D13" s="7">
        <v>40848</v>
      </c>
      <c r="E13" s="19">
        <v>43855.301366639811</v>
      </c>
      <c r="F13" s="13">
        <v>0.77777777777777779</v>
      </c>
      <c r="G13" s="20">
        <v>0.7</v>
      </c>
      <c r="H13" s="19">
        <f t="shared" si="0"/>
        <v>30698.710956647865</v>
      </c>
      <c r="I13" s="19">
        <f t="shared" si="1"/>
        <v>13156.590409991946</v>
      </c>
      <c r="J13" s="21">
        <v>0.1</v>
      </c>
      <c r="K13" s="19">
        <f t="shared" si="3"/>
        <v>1315.6590409991948</v>
      </c>
      <c r="L13" s="19">
        <f t="shared" si="4"/>
        <v>11840.931368992751</v>
      </c>
      <c r="M13" s="1">
        <v>4.4949000000000003</v>
      </c>
      <c r="N13" s="19">
        <f t="shared" si="2"/>
        <v>2634.3036261079778</v>
      </c>
      <c r="O13" s="24">
        <f t="shared" si="5"/>
        <v>1580.5821756647867</v>
      </c>
    </row>
    <row r="14" spans="1:15" x14ac:dyDescent="0.25">
      <c r="A14" s="1">
        <v>13</v>
      </c>
      <c r="B14" s="6" t="s">
        <v>31</v>
      </c>
      <c r="C14" s="6" t="s">
        <v>25</v>
      </c>
      <c r="D14" s="7">
        <v>40848</v>
      </c>
      <c r="E14" s="19">
        <v>43855.301366639811</v>
      </c>
      <c r="F14" s="13">
        <v>0.77777777777777779</v>
      </c>
      <c r="G14" s="20">
        <v>0.7</v>
      </c>
      <c r="H14" s="19">
        <f t="shared" si="0"/>
        <v>30698.710956647865</v>
      </c>
      <c r="I14" s="19">
        <f t="shared" si="1"/>
        <v>13156.590409991946</v>
      </c>
      <c r="J14" s="21">
        <v>0.1</v>
      </c>
      <c r="K14" s="19">
        <f t="shared" si="3"/>
        <v>1315.6590409991948</v>
      </c>
      <c r="L14" s="19">
        <f t="shared" si="4"/>
        <v>11840.931368992751</v>
      </c>
      <c r="M14" s="1">
        <v>4.4949000000000003</v>
      </c>
      <c r="N14" s="19">
        <f t="shared" si="2"/>
        <v>2634.3036261079778</v>
      </c>
      <c r="O14" s="24">
        <f t="shared" si="5"/>
        <v>1580.5821756647867</v>
      </c>
    </row>
    <row r="15" spans="1:15" x14ac:dyDescent="0.25">
      <c r="A15" s="1">
        <v>14</v>
      </c>
      <c r="B15" s="6" t="s">
        <v>32</v>
      </c>
      <c r="C15" s="6" t="s">
        <v>25</v>
      </c>
      <c r="D15" s="7">
        <v>40848</v>
      </c>
      <c r="E15" s="19">
        <v>43855.301366639811</v>
      </c>
      <c r="F15" s="13">
        <v>0.77777777777777779</v>
      </c>
      <c r="G15" s="20">
        <v>0.7</v>
      </c>
      <c r="H15" s="19">
        <f t="shared" si="0"/>
        <v>30698.710956647865</v>
      </c>
      <c r="I15" s="19">
        <f t="shared" si="1"/>
        <v>13156.590409991946</v>
      </c>
      <c r="J15" s="21">
        <v>0.1</v>
      </c>
      <c r="K15" s="19">
        <f t="shared" si="3"/>
        <v>1315.6590409991948</v>
      </c>
      <c r="L15" s="19">
        <f t="shared" si="4"/>
        <v>11840.931368992751</v>
      </c>
      <c r="M15" s="1">
        <v>4.4949000000000003</v>
      </c>
      <c r="N15" s="19">
        <f t="shared" si="2"/>
        <v>2634.3036261079778</v>
      </c>
      <c r="O15" s="24">
        <f t="shared" si="5"/>
        <v>1580.5821756647867</v>
      </c>
    </row>
    <row r="16" spans="1:15" x14ac:dyDescent="0.25">
      <c r="A16" s="1">
        <v>15</v>
      </c>
      <c r="B16" s="6" t="s">
        <v>33</v>
      </c>
      <c r="C16" s="6" t="s">
        <v>25</v>
      </c>
      <c r="D16" s="7">
        <v>40848</v>
      </c>
      <c r="E16" s="19">
        <v>43855.301366639811</v>
      </c>
      <c r="F16" s="13">
        <v>0.77777777777777779</v>
      </c>
      <c r="G16" s="20">
        <v>0.7</v>
      </c>
      <c r="H16" s="19">
        <f t="shared" si="0"/>
        <v>30698.710956647865</v>
      </c>
      <c r="I16" s="19">
        <f t="shared" si="1"/>
        <v>13156.590409991946</v>
      </c>
      <c r="J16" s="21">
        <v>0.1</v>
      </c>
      <c r="K16" s="19">
        <f t="shared" si="3"/>
        <v>1315.6590409991948</v>
      </c>
      <c r="L16" s="19">
        <f t="shared" si="4"/>
        <v>11840.931368992751</v>
      </c>
      <c r="M16" s="1">
        <v>4.4949000000000003</v>
      </c>
      <c r="N16" s="19">
        <f t="shared" si="2"/>
        <v>2634.3036261079778</v>
      </c>
      <c r="O16" s="24">
        <f t="shared" si="5"/>
        <v>1580.5821756647867</v>
      </c>
    </row>
    <row r="17" spans="1:15" x14ac:dyDescent="0.25">
      <c r="A17" s="1">
        <v>16</v>
      </c>
      <c r="B17" s="6" t="s">
        <v>34</v>
      </c>
      <c r="C17" s="6" t="s">
        <v>25</v>
      </c>
      <c r="D17" s="7">
        <v>40848</v>
      </c>
      <c r="E17" s="19">
        <v>43855.301366639811</v>
      </c>
      <c r="F17" s="13">
        <v>0.77777777777777779</v>
      </c>
      <c r="G17" s="20">
        <v>0.7</v>
      </c>
      <c r="H17" s="19">
        <f t="shared" si="0"/>
        <v>30698.710956647865</v>
      </c>
      <c r="I17" s="19">
        <f t="shared" si="1"/>
        <v>13156.590409991946</v>
      </c>
      <c r="J17" s="21">
        <v>0.1</v>
      </c>
      <c r="K17" s="19">
        <f t="shared" si="3"/>
        <v>1315.6590409991948</v>
      </c>
      <c r="L17" s="19">
        <f t="shared" si="4"/>
        <v>11840.931368992751</v>
      </c>
      <c r="M17" s="1">
        <v>4.4949000000000003</v>
      </c>
      <c r="N17" s="19">
        <f t="shared" si="2"/>
        <v>2634.3036261079778</v>
      </c>
      <c r="O17" s="24">
        <f t="shared" si="5"/>
        <v>1580.5821756647867</v>
      </c>
    </row>
    <row r="18" spans="1:15" x14ac:dyDescent="0.25">
      <c r="A18" s="1">
        <v>17</v>
      </c>
      <c r="B18" s="6" t="s">
        <v>35</v>
      </c>
      <c r="C18" s="6" t="s">
        <v>25</v>
      </c>
      <c r="D18" s="7">
        <v>40848</v>
      </c>
      <c r="E18" s="19">
        <v>43855.301366639811</v>
      </c>
      <c r="F18" s="13">
        <v>0.77777777777777779</v>
      </c>
      <c r="G18" s="20">
        <v>0.7</v>
      </c>
      <c r="H18" s="19">
        <f t="shared" si="0"/>
        <v>30698.710956647865</v>
      </c>
      <c r="I18" s="19">
        <f t="shared" si="1"/>
        <v>13156.590409991946</v>
      </c>
      <c r="J18" s="21">
        <v>0.1</v>
      </c>
      <c r="K18" s="19">
        <f t="shared" si="3"/>
        <v>1315.6590409991948</v>
      </c>
      <c r="L18" s="19">
        <f t="shared" si="4"/>
        <v>11840.931368992751</v>
      </c>
      <c r="M18" s="1">
        <v>4.4949000000000003</v>
      </c>
      <c r="N18" s="19">
        <f t="shared" si="2"/>
        <v>2634.3036261079778</v>
      </c>
      <c r="O18" s="24">
        <f t="shared" si="5"/>
        <v>1580.5821756647867</v>
      </c>
    </row>
    <row r="19" spans="1:15" x14ac:dyDescent="0.25">
      <c r="A19" s="1">
        <v>18</v>
      </c>
      <c r="B19" s="6" t="s">
        <v>36</v>
      </c>
      <c r="C19" s="6" t="s">
        <v>25</v>
      </c>
      <c r="D19" s="7">
        <v>40848</v>
      </c>
      <c r="E19" s="19">
        <v>43855.301366639811</v>
      </c>
      <c r="F19" s="13">
        <v>0.77777777777777779</v>
      </c>
      <c r="G19" s="20">
        <v>0.7</v>
      </c>
      <c r="H19" s="19">
        <f t="shared" si="0"/>
        <v>30698.710956647865</v>
      </c>
      <c r="I19" s="19">
        <f t="shared" si="1"/>
        <v>13156.590409991946</v>
      </c>
      <c r="J19" s="21">
        <v>0.1</v>
      </c>
      <c r="K19" s="19">
        <f t="shared" si="3"/>
        <v>1315.6590409991948</v>
      </c>
      <c r="L19" s="19">
        <f t="shared" si="4"/>
        <v>11840.931368992751</v>
      </c>
      <c r="M19" s="1">
        <v>4.4949000000000003</v>
      </c>
      <c r="N19" s="19">
        <f t="shared" si="2"/>
        <v>2634.3036261079778</v>
      </c>
      <c r="O19" s="24">
        <f t="shared" si="5"/>
        <v>1580.5821756647867</v>
      </c>
    </row>
    <row r="20" spans="1:15" x14ac:dyDescent="0.25">
      <c r="A20" s="1">
        <v>19</v>
      </c>
      <c r="B20" s="6" t="s">
        <v>37</v>
      </c>
      <c r="C20" s="6" t="s">
        <v>25</v>
      </c>
      <c r="D20" s="7">
        <v>40848</v>
      </c>
      <c r="E20" s="19">
        <v>43855.301366639811</v>
      </c>
      <c r="F20" s="13">
        <v>0.77777777777777779</v>
      </c>
      <c r="G20" s="20">
        <v>0.7</v>
      </c>
      <c r="H20" s="19">
        <f t="shared" si="0"/>
        <v>30698.710956647865</v>
      </c>
      <c r="I20" s="19">
        <f t="shared" si="1"/>
        <v>13156.590409991946</v>
      </c>
      <c r="J20" s="21">
        <v>0.1</v>
      </c>
      <c r="K20" s="19">
        <f t="shared" si="3"/>
        <v>1315.6590409991948</v>
      </c>
      <c r="L20" s="19">
        <f t="shared" si="4"/>
        <v>11840.931368992751</v>
      </c>
      <c r="M20" s="1">
        <v>4.4949000000000003</v>
      </c>
      <c r="N20" s="19">
        <f t="shared" si="2"/>
        <v>2634.3036261079778</v>
      </c>
      <c r="O20" s="24">
        <f t="shared" si="5"/>
        <v>1580.5821756647867</v>
      </c>
    </row>
    <row r="21" spans="1:15" x14ac:dyDescent="0.25">
      <c r="A21" s="1">
        <v>20</v>
      </c>
      <c r="B21" s="6" t="s">
        <v>38</v>
      </c>
      <c r="C21" s="6" t="s">
        <v>25</v>
      </c>
      <c r="D21" s="7">
        <v>38965</v>
      </c>
      <c r="E21" s="19">
        <v>32391.63195605954</v>
      </c>
      <c r="F21" s="13">
        <v>1</v>
      </c>
      <c r="G21" s="20">
        <v>0.9</v>
      </c>
      <c r="H21" s="19">
        <f t="shared" si="0"/>
        <v>29152.468760453587</v>
      </c>
      <c r="I21" s="19">
        <f t="shared" si="1"/>
        <v>3239.1631956059537</v>
      </c>
      <c r="J21" s="20">
        <v>0.2</v>
      </c>
      <c r="K21" s="19">
        <f t="shared" si="3"/>
        <v>647.83263912119082</v>
      </c>
      <c r="L21" s="19">
        <f t="shared" si="4"/>
        <v>2591.3305564847628</v>
      </c>
      <c r="M21" s="1">
        <v>4.4949000000000003</v>
      </c>
      <c r="N21" s="19">
        <f t="shared" si="2"/>
        <v>576.50460666194192</v>
      </c>
      <c r="O21" s="24">
        <f t="shared" si="5"/>
        <v>345.90276399716515</v>
      </c>
    </row>
    <row r="22" spans="1:15" x14ac:dyDescent="0.25">
      <c r="A22" s="1">
        <v>21</v>
      </c>
      <c r="B22" s="6" t="s">
        <v>39</v>
      </c>
      <c r="C22" s="6" t="s">
        <v>25</v>
      </c>
      <c r="D22" s="7">
        <v>38965</v>
      </c>
      <c r="E22" s="19">
        <v>32391.63195605954</v>
      </c>
      <c r="F22" s="13">
        <v>1</v>
      </c>
      <c r="G22" s="20">
        <v>0.9</v>
      </c>
      <c r="H22" s="19">
        <f t="shared" si="0"/>
        <v>29152.468760453587</v>
      </c>
      <c r="I22" s="19">
        <f t="shared" si="1"/>
        <v>3239.1631956059537</v>
      </c>
      <c r="J22" s="20">
        <v>0.2</v>
      </c>
      <c r="K22" s="19">
        <f t="shared" si="3"/>
        <v>647.83263912119082</v>
      </c>
      <c r="L22" s="19">
        <f t="shared" si="4"/>
        <v>2591.3305564847628</v>
      </c>
      <c r="M22" s="1">
        <v>4.4949000000000003</v>
      </c>
      <c r="N22" s="19">
        <f t="shared" si="2"/>
        <v>576.50460666194192</v>
      </c>
      <c r="O22" s="24">
        <f t="shared" si="5"/>
        <v>345.90276399716515</v>
      </c>
    </row>
    <row r="23" spans="1:15" x14ac:dyDescent="0.25">
      <c r="A23" s="1">
        <v>22</v>
      </c>
      <c r="B23" s="6" t="s">
        <v>40</v>
      </c>
      <c r="C23" s="6" t="s">
        <v>25</v>
      </c>
      <c r="D23" s="7">
        <v>38971</v>
      </c>
      <c r="E23" s="19">
        <v>32482.782799636119</v>
      </c>
      <c r="F23" s="13">
        <v>1</v>
      </c>
      <c r="G23" s="20">
        <v>0.9</v>
      </c>
      <c r="H23" s="19">
        <f t="shared" si="0"/>
        <v>29234.504519672508</v>
      </c>
      <c r="I23" s="19">
        <f t="shared" si="1"/>
        <v>3248.2782799636116</v>
      </c>
      <c r="J23" s="20">
        <v>0.2</v>
      </c>
      <c r="K23" s="19">
        <f t="shared" si="3"/>
        <v>649.65565599272236</v>
      </c>
      <c r="L23" s="19">
        <f t="shared" si="4"/>
        <v>2598.6226239708894</v>
      </c>
      <c r="M23" s="1">
        <v>4.4949000000000003</v>
      </c>
      <c r="N23" s="19">
        <f t="shared" si="2"/>
        <v>578.12690470775533</v>
      </c>
      <c r="O23" s="24">
        <f t="shared" si="5"/>
        <v>346.87614282465324</v>
      </c>
    </row>
    <row r="24" spans="1:15" x14ac:dyDescent="0.25">
      <c r="A24" s="1">
        <v>23</v>
      </c>
      <c r="B24" s="6" t="s">
        <v>41</v>
      </c>
      <c r="C24" s="6" t="s">
        <v>26</v>
      </c>
      <c r="D24" s="7">
        <v>39995</v>
      </c>
      <c r="E24" s="19">
        <v>21748.955413921518</v>
      </c>
      <c r="F24" s="13">
        <v>1</v>
      </c>
      <c r="G24" s="20">
        <v>0.8</v>
      </c>
      <c r="H24" s="19">
        <f t="shared" si="0"/>
        <v>17399.164331137214</v>
      </c>
      <c r="I24" s="19">
        <f t="shared" si="1"/>
        <v>4349.7910827843043</v>
      </c>
      <c r="J24" s="20">
        <v>0.2</v>
      </c>
      <c r="K24" s="19">
        <f t="shared" si="3"/>
        <v>869.95821655686086</v>
      </c>
      <c r="L24" s="19">
        <f t="shared" si="4"/>
        <v>3479.8328662274434</v>
      </c>
      <c r="M24" s="1">
        <v>4.4949000000000003</v>
      </c>
      <c r="N24" s="19">
        <f t="shared" si="2"/>
        <v>774.17358922944743</v>
      </c>
      <c r="O24" s="24">
        <f t="shared" si="5"/>
        <v>464.50415353766846</v>
      </c>
    </row>
    <row r="25" spans="1:15" x14ac:dyDescent="0.25">
      <c r="A25" s="1">
        <v>24</v>
      </c>
      <c r="B25" s="6" t="s">
        <v>42</v>
      </c>
      <c r="C25" s="6" t="s">
        <v>26</v>
      </c>
      <c r="D25" s="7">
        <v>39995</v>
      </c>
      <c r="E25" s="19">
        <v>21748.955413921518</v>
      </c>
      <c r="F25" s="13">
        <v>1</v>
      </c>
      <c r="G25" s="20">
        <v>0.8</v>
      </c>
      <c r="H25" s="19">
        <f t="shared" si="0"/>
        <v>17399.164331137214</v>
      </c>
      <c r="I25" s="19">
        <f t="shared" si="1"/>
        <v>4349.7910827843043</v>
      </c>
      <c r="J25" s="20">
        <v>0.2</v>
      </c>
      <c r="K25" s="19">
        <f t="shared" si="3"/>
        <v>869.95821655686086</v>
      </c>
      <c r="L25" s="19">
        <f t="shared" si="4"/>
        <v>3479.8328662274434</v>
      </c>
      <c r="M25" s="1">
        <v>4.4949000000000003</v>
      </c>
      <c r="N25" s="19">
        <f t="shared" si="2"/>
        <v>774.17358922944743</v>
      </c>
      <c r="O25" s="24">
        <f t="shared" si="5"/>
        <v>464.50415353766846</v>
      </c>
    </row>
    <row r="26" spans="1:15" x14ac:dyDescent="0.25">
      <c r="A26" s="1">
        <v>25</v>
      </c>
      <c r="B26" s="6" t="s">
        <v>43</v>
      </c>
      <c r="C26" s="6" t="s">
        <v>27</v>
      </c>
      <c r="D26" s="7">
        <v>39508</v>
      </c>
      <c r="E26" s="19">
        <v>33818.052955807776</v>
      </c>
      <c r="F26" s="13">
        <v>1</v>
      </c>
      <c r="G26" s="20">
        <v>0.8</v>
      </c>
      <c r="H26" s="19">
        <f t="shared" si="0"/>
        <v>27054.442364646224</v>
      </c>
      <c r="I26" s="19">
        <f t="shared" si="1"/>
        <v>6763.6105911615523</v>
      </c>
      <c r="J26" s="20">
        <v>0.2</v>
      </c>
      <c r="K26" s="19">
        <f t="shared" si="3"/>
        <v>1352.7221182323105</v>
      </c>
      <c r="L26" s="19">
        <f t="shared" si="4"/>
        <v>5410.8884729292422</v>
      </c>
      <c r="M26" s="1">
        <v>4.4949000000000003</v>
      </c>
      <c r="N26" s="19">
        <f t="shared" si="2"/>
        <v>1203.7839491266195</v>
      </c>
      <c r="O26" s="24">
        <f t="shared" si="5"/>
        <v>722.27036947597162</v>
      </c>
    </row>
    <row r="27" spans="1:15" x14ac:dyDescent="0.25">
      <c r="A27" s="1">
        <v>26</v>
      </c>
      <c r="B27" s="6" t="s">
        <v>44</v>
      </c>
      <c r="C27" s="6" t="s">
        <v>27</v>
      </c>
      <c r="D27" s="7">
        <v>39995</v>
      </c>
      <c r="E27" s="19">
        <v>30086.054989258097</v>
      </c>
      <c r="F27" s="13">
        <v>1</v>
      </c>
      <c r="G27" s="20">
        <v>0.8</v>
      </c>
      <c r="H27" s="19">
        <f t="shared" si="0"/>
        <v>24068.84399140648</v>
      </c>
      <c r="I27" s="19">
        <f t="shared" si="1"/>
        <v>6017.2109978516164</v>
      </c>
      <c r="J27" s="20">
        <v>0.2</v>
      </c>
      <c r="K27" s="19">
        <f t="shared" si="3"/>
        <v>1203.4421995703233</v>
      </c>
      <c r="L27" s="19">
        <f t="shared" si="4"/>
        <v>4813.7687982812931</v>
      </c>
      <c r="M27" s="1">
        <v>4.4949000000000003</v>
      </c>
      <c r="N27" s="19">
        <f t="shared" si="2"/>
        <v>1070.9401317674015</v>
      </c>
      <c r="O27" s="24">
        <f t="shared" si="5"/>
        <v>642.5640790604408</v>
      </c>
    </row>
    <row r="28" spans="1:15" x14ac:dyDescent="0.25">
      <c r="A28" s="1">
        <v>27</v>
      </c>
      <c r="B28" s="9" t="s">
        <v>45</v>
      </c>
      <c r="C28" s="6" t="s">
        <v>28</v>
      </c>
      <c r="D28" s="7">
        <v>39322</v>
      </c>
      <c r="E28" s="19">
        <v>58448.639656551983</v>
      </c>
      <c r="F28" s="13">
        <v>0.41145833333333331</v>
      </c>
      <c r="G28" s="21">
        <v>0.8</v>
      </c>
      <c r="H28" s="19">
        <f t="shared" si="0"/>
        <v>46758.911725241589</v>
      </c>
      <c r="I28" s="19">
        <f t="shared" si="1"/>
        <v>11689.727931310394</v>
      </c>
      <c r="J28" s="20">
        <v>0.2</v>
      </c>
      <c r="K28" s="19">
        <f t="shared" si="3"/>
        <v>2337.9455862620789</v>
      </c>
      <c r="L28" s="19">
        <f t="shared" si="4"/>
        <v>9351.7823450483156</v>
      </c>
      <c r="M28" s="1">
        <v>4.4949000000000003</v>
      </c>
      <c r="N28" s="19">
        <f t="shared" si="2"/>
        <v>2080.5317904843969</v>
      </c>
      <c r="O28" s="24">
        <f t="shared" si="5"/>
        <v>1248.3190742906381</v>
      </c>
    </row>
    <row r="29" spans="1:15" x14ac:dyDescent="0.25">
      <c r="A29" s="1">
        <v>28</v>
      </c>
      <c r="B29" s="6" t="s">
        <v>47</v>
      </c>
      <c r="C29" s="6" t="s">
        <v>28</v>
      </c>
      <c r="D29" s="7">
        <v>39330</v>
      </c>
      <c r="E29" s="19">
        <v>57140.324237318739</v>
      </c>
      <c r="F29" s="13">
        <v>0.40625</v>
      </c>
      <c r="G29" s="21">
        <v>0.5</v>
      </c>
      <c r="H29" s="19">
        <f t="shared" si="0"/>
        <v>28570.162118659369</v>
      </c>
      <c r="I29" s="19">
        <f t="shared" si="1"/>
        <v>28570.162118659369</v>
      </c>
      <c r="J29" s="20">
        <v>0.2</v>
      </c>
      <c r="K29" s="19">
        <f t="shared" si="3"/>
        <v>5714.0324237318746</v>
      </c>
      <c r="L29" s="19">
        <f t="shared" si="4"/>
        <v>22856.129694927495</v>
      </c>
      <c r="M29" s="1">
        <v>4.4949000000000003</v>
      </c>
      <c r="N29" s="19">
        <f t="shared" si="2"/>
        <v>5084.9028220711234</v>
      </c>
      <c r="O29" s="24">
        <f t="shared" si="5"/>
        <v>3050.9416932426743</v>
      </c>
    </row>
    <row r="30" spans="1:15" x14ac:dyDescent="0.25">
      <c r="A30" s="1">
        <v>29</v>
      </c>
      <c r="B30" s="6" t="s">
        <v>48</v>
      </c>
      <c r="C30" s="6" t="s">
        <v>28</v>
      </c>
      <c r="D30" s="7">
        <v>39343</v>
      </c>
      <c r="E30" s="19">
        <v>56218.515140751275</v>
      </c>
      <c r="F30" s="13">
        <v>0.40625</v>
      </c>
      <c r="G30" s="21">
        <v>0.5</v>
      </c>
      <c r="H30" s="19">
        <f t="shared" si="0"/>
        <v>28109.257570375637</v>
      </c>
      <c r="I30" s="19">
        <f t="shared" si="1"/>
        <v>28109.257570375637</v>
      </c>
      <c r="J30" s="20">
        <v>0.2</v>
      </c>
      <c r="K30" s="19">
        <f t="shared" si="3"/>
        <v>5621.8515140751279</v>
      </c>
      <c r="L30" s="19">
        <f t="shared" si="4"/>
        <v>22487.406056300511</v>
      </c>
      <c r="M30" s="1">
        <v>4.4949000000000003</v>
      </c>
      <c r="N30" s="19">
        <f t="shared" si="2"/>
        <v>5002.8712666133861</v>
      </c>
      <c r="O30" s="24">
        <f t="shared" si="5"/>
        <v>3001.7227599680318</v>
      </c>
    </row>
    <row r="31" spans="1:15" x14ac:dyDescent="0.25">
      <c r="A31" s="1">
        <v>30</v>
      </c>
      <c r="B31" s="6" t="s">
        <v>49</v>
      </c>
      <c r="C31" s="6" t="s">
        <v>28</v>
      </c>
      <c r="D31" s="7">
        <v>39343</v>
      </c>
      <c r="E31" s="19">
        <v>56218.515140751275</v>
      </c>
      <c r="F31" s="13">
        <v>0.40625</v>
      </c>
      <c r="G31" s="21">
        <v>0.5</v>
      </c>
      <c r="H31" s="19">
        <f t="shared" si="0"/>
        <v>28109.257570375637</v>
      </c>
      <c r="I31" s="19">
        <f t="shared" si="1"/>
        <v>28109.257570375637</v>
      </c>
      <c r="J31" s="20">
        <v>0.2</v>
      </c>
      <c r="K31" s="19">
        <f t="shared" si="3"/>
        <v>5621.8515140751279</v>
      </c>
      <c r="L31" s="19">
        <f t="shared" si="4"/>
        <v>22487.406056300511</v>
      </c>
      <c r="M31" s="1">
        <v>4.4949000000000003</v>
      </c>
      <c r="N31" s="19">
        <f t="shared" si="2"/>
        <v>5002.8712666133861</v>
      </c>
      <c r="O31" s="24">
        <f t="shared" si="5"/>
        <v>3001.7227599680318</v>
      </c>
    </row>
    <row r="32" spans="1:15" x14ac:dyDescent="0.25">
      <c r="A32" s="1">
        <v>31</v>
      </c>
      <c r="B32" s="6" t="s">
        <v>50</v>
      </c>
      <c r="C32" s="6" t="s">
        <v>28</v>
      </c>
      <c r="D32" s="7">
        <v>39380</v>
      </c>
      <c r="E32" s="19">
        <v>56756.578300212183</v>
      </c>
      <c r="F32" s="13">
        <v>0.40104166666666669</v>
      </c>
      <c r="G32" s="21">
        <v>0.5</v>
      </c>
      <c r="H32" s="19">
        <f t="shared" si="0"/>
        <v>28378.289150106091</v>
      </c>
      <c r="I32" s="19">
        <f t="shared" si="1"/>
        <v>28378.289150106091</v>
      </c>
      <c r="J32" s="20">
        <v>0.2</v>
      </c>
      <c r="K32" s="19">
        <f t="shared" si="3"/>
        <v>5675.6578300212186</v>
      </c>
      <c r="L32" s="19">
        <f t="shared" si="4"/>
        <v>22702.631320084874</v>
      </c>
      <c r="M32" s="1">
        <v>4.4949000000000003</v>
      </c>
      <c r="N32" s="19">
        <f t="shared" si="2"/>
        <v>5050.7533693930618</v>
      </c>
      <c r="O32" s="24">
        <f t="shared" si="5"/>
        <v>3030.4520216358374</v>
      </c>
    </row>
    <row r="33" spans="1:15" x14ac:dyDescent="0.25">
      <c r="A33" s="1">
        <v>32</v>
      </c>
      <c r="B33" s="9" t="s">
        <v>51</v>
      </c>
      <c r="C33" s="6" t="s">
        <v>28</v>
      </c>
      <c r="D33" s="7">
        <v>39629</v>
      </c>
      <c r="E33" s="19">
        <v>52069.784226456475</v>
      </c>
      <c r="F33" s="13">
        <v>0.359375</v>
      </c>
      <c r="G33" s="21">
        <v>0.8</v>
      </c>
      <c r="H33" s="19">
        <f t="shared" si="0"/>
        <v>41655.827381165182</v>
      </c>
      <c r="I33" s="19">
        <f t="shared" si="1"/>
        <v>10413.956845291294</v>
      </c>
      <c r="J33" s="20">
        <v>0.2</v>
      </c>
      <c r="K33" s="19">
        <f t="shared" si="3"/>
        <v>2082.7913690582586</v>
      </c>
      <c r="L33" s="19">
        <f t="shared" si="4"/>
        <v>8331.1654762330345</v>
      </c>
      <c r="M33" s="1">
        <v>4.4949000000000003</v>
      </c>
      <c r="N33" s="19">
        <f t="shared" si="2"/>
        <v>1853.4707059629877</v>
      </c>
      <c r="O33" s="24">
        <f t="shared" si="5"/>
        <v>1112.0824235777927</v>
      </c>
    </row>
    <row r="34" spans="1:15" x14ac:dyDescent="0.25">
      <c r="A34" s="1">
        <v>33</v>
      </c>
      <c r="B34" s="6" t="s">
        <v>52</v>
      </c>
      <c r="C34" s="6" t="s">
        <v>28</v>
      </c>
      <c r="D34" s="7">
        <v>39629</v>
      </c>
      <c r="E34" s="19">
        <v>52069.784226456475</v>
      </c>
      <c r="F34" s="13">
        <v>0.359375</v>
      </c>
      <c r="G34" s="21">
        <v>0.5</v>
      </c>
      <c r="H34" s="19">
        <f t="shared" si="0"/>
        <v>26034.892113228238</v>
      </c>
      <c r="I34" s="19">
        <f t="shared" si="1"/>
        <v>26034.892113228238</v>
      </c>
      <c r="J34" s="20">
        <v>0.2</v>
      </c>
      <c r="K34" s="19">
        <f t="shared" si="3"/>
        <v>5206.9784226456477</v>
      </c>
      <c r="L34" s="19">
        <f t="shared" si="4"/>
        <v>20827.913690582591</v>
      </c>
      <c r="M34" s="1">
        <v>4.4949000000000003</v>
      </c>
      <c r="N34" s="19">
        <f t="shared" si="2"/>
        <v>4633.6767649074709</v>
      </c>
      <c r="O34" s="24">
        <f t="shared" si="5"/>
        <v>2780.2060589444823</v>
      </c>
    </row>
    <row r="35" spans="1:15" x14ac:dyDescent="0.25">
      <c r="A35" s="1">
        <v>34</v>
      </c>
      <c r="B35" s="9" t="s">
        <v>53</v>
      </c>
      <c r="C35" s="6" t="s">
        <v>28</v>
      </c>
      <c r="D35" s="7">
        <v>39629</v>
      </c>
      <c r="E35" s="19">
        <v>52069.784226456475</v>
      </c>
      <c r="F35" s="13">
        <v>0.359375</v>
      </c>
      <c r="G35" s="21">
        <v>0.8</v>
      </c>
      <c r="H35" s="19">
        <f t="shared" si="0"/>
        <v>41655.827381165182</v>
      </c>
      <c r="I35" s="19">
        <f t="shared" si="1"/>
        <v>10413.956845291294</v>
      </c>
      <c r="J35" s="20">
        <v>0.2</v>
      </c>
      <c r="K35" s="19">
        <f t="shared" si="3"/>
        <v>2082.7913690582586</v>
      </c>
      <c r="L35" s="19">
        <f t="shared" si="4"/>
        <v>8331.1654762330345</v>
      </c>
      <c r="M35" s="1">
        <v>4.4949000000000003</v>
      </c>
      <c r="N35" s="19">
        <f t="shared" si="2"/>
        <v>1853.4707059629877</v>
      </c>
      <c r="O35" s="24">
        <f t="shared" si="5"/>
        <v>1112.0824235777927</v>
      </c>
    </row>
    <row r="36" spans="1:15" x14ac:dyDescent="0.25">
      <c r="A36" s="1">
        <v>35</v>
      </c>
      <c r="B36" s="6" t="s">
        <v>54</v>
      </c>
      <c r="C36" s="6" t="s">
        <v>28</v>
      </c>
      <c r="D36" s="7">
        <v>39629</v>
      </c>
      <c r="E36" s="19">
        <v>52069.784226456475</v>
      </c>
      <c r="F36" s="13">
        <v>0.359375</v>
      </c>
      <c r="G36" s="21">
        <v>0.5</v>
      </c>
      <c r="H36" s="19">
        <f t="shared" si="0"/>
        <v>26034.892113228238</v>
      </c>
      <c r="I36" s="19">
        <f t="shared" si="1"/>
        <v>26034.892113228238</v>
      </c>
      <c r="J36" s="20">
        <v>0.2</v>
      </c>
      <c r="K36" s="19">
        <f t="shared" si="3"/>
        <v>5206.9784226456477</v>
      </c>
      <c r="L36" s="19">
        <f t="shared" si="4"/>
        <v>20827.913690582591</v>
      </c>
      <c r="M36" s="1">
        <v>4.4949000000000003</v>
      </c>
      <c r="N36" s="19">
        <f t="shared" si="2"/>
        <v>4633.6767649074709</v>
      </c>
      <c r="O36" s="24">
        <f t="shared" si="5"/>
        <v>2780.2060589444823</v>
      </c>
    </row>
    <row r="37" spans="1:15" x14ac:dyDescent="0.25">
      <c r="A37" s="1">
        <v>36</v>
      </c>
      <c r="B37" s="6" t="s">
        <v>55</v>
      </c>
      <c r="C37" s="6" t="s">
        <v>46</v>
      </c>
      <c r="D37" s="7">
        <v>40847</v>
      </c>
      <c r="E37" s="19">
        <v>45505.782180931019</v>
      </c>
      <c r="F37" s="13">
        <v>0.14583333333333334</v>
      </c>
      <c r="G37" s="21">
        <v>0.3</v>
      </c>
      <c r="H37" s="19">
        <f t="shared" si="0"/>
        <v>13651.734654279306</v>
      </c>
      <c r="I37" s="19">
        <f t="shared" si="1"/>
        <v>31854.047526651713</v>
      </c>
      <c r="J37" s="20">
        <v>0.1</v>
      </c>
      <c r="K37" s="19">
        <f t="shared" si="3"/>
        <v>3185.4047526651716</v>
      </c>
      <c r="L37" s="19">
        <f t="shared" si="4"/>
        <v>28668.642773986543</v>
      </c>
      <c r="M37" s="1">
        <v>4.4949000000000003</v>
      </c>
      <c r="N37" s="19">
        <f t="shared" si="2"/>
        <v>6378.0379483384595</v>
      </c>
      <c r="O37" s="24">
        <f t="shared" si="5"/>
        <v>3826.8227690030758</v>
      </c>
    </row>
    <row r="38" spans="1:15" x14ac:dyDescent="0.25">
      <c r="A38" s="1">
        <v>37</v>
      </c>
      <c r="B38" s="6" t="s">
        <v>56</v>
      </c>
      <c r="C38" s="6" t="s">
        <v>46</v>
      </c>
      <c r="D38" s="7">
        <v>40847</v>
      </c>
      <c r="E38" s="19">
        <v>45505.782180931019</v>
      </c>
      <c r="F38" s="13">
        <v>0.14583333333333334</v>
      </c>
      <c r="G38" s="21">
        <v>0.3</v>
      </c>
      <c r="H38" s="19">
        <f t="shared" si="0"/>
        <v>13651.734654279306</v>
      </c>
      <c r="I38" s="19">
        <f t="shared" si="1"/>
        <v>31854.047526651713</v>
      </c>
      <c r="J38" s="20">
        <v>0.1</v>
      </c>
      <c r="K38" s="19">
        <f t="shared" si="3"/>
        <v>3185.4047526651716</v>
      </c>
      <c r="L38" s="19">
        <f t="shared" si="4"/>
        <v>28668.642773986543</v>
      </c>
      <c r="M38" s="1">
        <v>4.4949000000000003</v>
      </c>
      <c r="N38" s="19">
        <f t="shared" si="2"/>
        <v>6378.0379483384595</v>
      </c>
      <c r="O38" s="24">
        <f t="shared" si="5"/>
        <v>3826.8227690030758</v>
      </c>
    </row>
    <row r="39" spans="1:15" x14ac:dyDescent="0.25">
      <c r="A39" s="1">
        <v>38</v>
      </c>
      <c r="B39" s="9" t="s">
        <v>57</v>
      </c>
      <c r="C39" s="6" t="s">
        <v>46</v>
      </c>
      <c r="D39" s="7">
        <v>40847</v>
      </c>
      <c r="E39" s="19">
        <v>45505.782180931019</v>
      </c>
      <c r="F39" s="13">
        <v>0.14583333333333334</v>
      </c>
      <c r="G39" s="21">
        <v>0.8</v>
      </c>
      <c r="H39" s="19">
        <f t="shared" si="0"/>
        <v>36404.625744744815</v>
      </c>
      <c r="I39" s="19">
        <f t="shared" si="1"/>
        <v>9101.1564361862038</v>
      </c>
      <c r="J39" s="20">
        <v>0.1</v>
      </c>
      <c r="K39" s="19">
        <f t="shared" si="3"/>
        <v>910.11564361862042</v>
      </c>
      <c r="L39" s="19">
        <f t="shared" si="4"/>
        <v>8191.0407925675836</v>
      </c>
      <c r="M39" s="1">
        <v>4.4949000000000003</v>
      </c>
      <c r="N39" s="19">
        <f t="shared" si="2"/>
        <v>1822.2965566681312</v>
      </c>
      <c r="O39" s="24">
        <f t="shared" si="5"/>
        <v>1093.3779340008787</v>
      </c>
    </row>
    <row r="40" spans="1:15" x14ac:dyDescent="0.25">
      <c r="A40" s="1">
        <v>39</v>
      </c>
      <c r="B40" s="9" t="s">
        <v>58</v>
      </c>
      <c r="C40" s="6" t="s">
        <v>46</v>
      </c>
      <c r="D40" s="7">
        <v>40847</v>
      </c>
      <c r="E40" s="19">
        <v>45505.782180931019</v>
      </c>
      <c r="F40" s="13">
        <v>0.14583333333333334</v>
      </c>
      <c r="G40" s="21">
        <v>0.8</v>
      </c>
      <c r="H40" s="19">
        <f t="shared" si="0"/>
        <v>36404.625744744815</v>
      </c>
      <c r="I40" s="19">
        <f t="shared" si="1"/>
        <v>9101.1564361862038</v>
      </c>
      <c r="J40" s="20">
        <v>0.1</v>
      </c>
      <c r="K40" s="19">
        <f t="shared" si="3"/>
        <v>910.11564361862042</v>
      </c>
      <c r="L40" s="19">
        <f t="shared" si="4"/>
        <v>8191.0407925675836</v>
      </c>
      <c r="M40" s="1">
        <v>4.4949000000000003</v>
      </c>
      <c r="N40" s="19">
        <f t="shared" si="2"/>
        <v>1822.2965566681312</v>
      </c>
      <c r="O40" s="24">
        <f t="shared" si="5"/>
        <v>1093.3779340008787</v>
      </c>
    </row>
    <row r="41" spans="1:15" x14ac:dyDescent="0.25">
      <c r="A41" s="1">
        <v>40</v>
      </c>
      <c r="B41" s="6" t="s">
        <v>59</v>
      </c>
      <c r="C41" s="6" t="s">
        <v>46</v>
      </c>
      <c r="D41" s="7">
        <v>39629</v>
      </c>
      <c r="E41" s="19">
        <v>53949.459598355039</v>
      </c>
      <c r="F41" s="13">
        <v>0.359375</v>
      </c>
      <c r="G41" s="21">
        <v>0.5</v>
      </c>
      <c r="H41" s="19">
        <f t="shared" si="0"/>
        <v>26974.729799177519</v>
      </c>
      <c r="I41" s="19">
        <f t="shared" si="1"/>
        <v>26974.729799177519</v>
      </c>
      <c r="J41" s="20">
        <v>0.2</v>
      </c>
      <c r="K41" s="19">
        <f t="shared" si="3"/>
        <v>5394.9459598355043</v>
      </c>
      <c r="L41" s="19">
        <f t="shared" si="4"/>
        <v>21579.783839342017</v>
      </c>
      <c r="M41" s="1">
        <v>4.4949000000000003</v>
      </c>
      <c r="N41" s="19">
        <f t="shared" si="2"/>
        <v>4800.9485949280333</v>
      </c>
      <c r="O41" s="24">
        <f t="shared" si="5"/>
        <v>2880.5691569568198</v>
      </c>
    </row>
    <row r="42" spans="1:15" x14ac:dyDescent="0.25">
      <c r="A42" s="1">
        <v>41</v>
      </c>
      <c r="B42" s="6" t="s">
        <v>60</v>
      </c>
      <c r="C42" s="6" t="s">
        <v>46</v>
      </c>
      <c r="D42" s="7">
        <v>39629</v>
      </c>
      <c r="E42" s="19">
        <v>53949.459598355039</v>
      </c>
      <c r="F42" s="13">
        <v>0.359375</v>
      </c>
      <c r="G42" s="21">
        <v>0.5</v>
      </c>
      <c r="H42" s="19">
        <f t="shared" si="0"/>
        <v>26974.729799177519</v>
      </c>
      <c r="I42" s="19">
        <f t="shared" si="1"/>
        <v>26974.729799177519</v>
      </c>
      <c r="J42" s="20">
        <v>0.2</v>
      </c>
      <c r="K42" s="19">
        <f t="shared" si="3"/>
        <v>5394.9459598355043</v>
      </c>
      <c r="L42" s="19">
        <f t="shared" si="4"/>
        <v>21579.783839342017</v>
      </c>
      <c r="M42" s="1">
        <v>4.4949000000000003</v>
      </c>
      <c r="N42" s="19">
        <f t="shared" si="2"/>
        <v>4800.9485949280333</v>
      </c>
      <c r="O42" s="24">
        <f t="shared" si="5"/>
        <v>2880.5691569568198</v>
      </c>
    </row>
    <row r="43" spans="1:15" x14ac:dyDescent="0.25">
      <c r="A43" s="1">
        <v>42</v>
      </c>
      <c r="B43" s="6" t="s">
        <v>61</v>
      </c>
      <c r="C43" s="6" t="s">
        <v>46</v>
      </c>
      <c r="D43" s="7">
        <v>39629</v>
      </c>
      <c r="E43" s="19">
        <v>53949.459598355039</v>
      </c>
      <c r="F43" s="13">
        <v>0.359375</v>
      </c>
      <c r="G43" s="21">
        <v>0.5</v>
      </c>
      <c r="H43" s="19">
        <f t="shared" si="0"/>
        <v>26974.729799177519</v>
      </c>
      <c r="I43" s="19">
        <f t="shared" si="1"/>
        <v>26974.729799177519</v>
      </c>
      <c r="J43" s="20">
        <v>0.2</v>
      </c>
      <c r="K43" s="19">
        <f t="shared" si="3"/>
        <v>5394.9459598355043</v>
      </c>
      <c r="L43" s="19">
        <f t="shared" si="4"/>
        <v>21579.783839342017</v>
      </c>
      <c r="M43" s="1">
        <v>4.4949000000000003</v>
      </c>
      <c r="N43" s="19">
        <f t="shared" si="2"/>
        <v>4800.9485949280333</v>
      </c>
      <c r="O43" s="24">
        <f t="shared" si="5"/>
        <v>2880.5691569568198</v>
      </c>
    </row>
    <row r="44" spans="1:15" x14ac:dyDescent="0.25">
      <c r="A44" s="1">
        <v>43</v>
      </c>
      <c r="B44" s="6" t="s">
        <v>62</v>
      </c>
      <c r="C44" s="6" t="s">
        <v>46</v>
      </c>
      <c r="D44" s="7">
        <v>39629</v>
      </c>
      <c r="E44" s="19">
        <v>53949.459598355039</v>
      </c>
      <c r="F44" s="13">
        <v>0.359375</v>
      </c>
      <c r="G44" s="21">
        <v>0.5</v>
      </c>
      <c r="H44" s="19">
        <f t="shared" si="0"/>
        <v>26974.729799177519</v>
      </c>
      <c r="I44" s="19">
        <f t="shared" si="1"/>
        <v>26974.729799177519</v>
      </c>
      <c r="J44" s="20">
        <v>0.2</v>
      </c>
      <c r="K44" s="19">
        <f t="shared" si="3"/>
        <v>5394.9459598355043</v>
      </c>
      <c r="L44" s="19">
        <f t="shared" si="4"/>
        <v>21579.783839342017</v>
      </c>
      <c r="M44" s="1">
        <v>4.4949000000000003</v>
      </c>
      <c r="N44" s="19">
        <f t="shared" si="2"/>
        <v>4800.9485949280333</v>
      </c>
      <c r="O44" s="24">
        <f t="shared" si="5"/>
        <v>2880.5691569568198</v>
      </c>
    </row>
    <row r="45" spans="1:15" x14ac:dyDescent="0.25">
      <c r="A45" s="1">
        <v>44</v>
      </c>
      <c r="B45" s="6" t="s">
        <v>63</v>
      </c>
      <c r="C45" s="6" t="s">
        <v>46</v>
      </c>
      <c r="D45" s="7">
        <v>39629</v>
      </c>
      <c r="E45" s="19">
        <v>53949.459598355039</v>
      </c>
      <c r="F45" s="13">
        <v>0.359375</v>
      </c>
      <c r="G45" s="21">
        <v>0.5</v>
      </c>
      <c r="H45" s="19">
        <f t="shared" si="0"/>
        <v>26974.729799177519</v>
      </c>
      <c r="I45" s="19">
        <f t="shared" si="1"/>
        <v>26974.729799177519</v>
      </c>
      <c r="J45" s="20">
        <v>0.2</v>
      </c>
      <c r="K45" s="19">
        <f t="shared" si="3"/>
        <v>5394.9459598355043</v>
      </c>
      <c r="L45" s="19">
        <f t="shared" si="4"/>
        <v>21579.783839342017</v>
      </c>
      <c r="M45" s="1">
        <v>4.4949000000000003</v>
      </c>
      <c r="N45" s="19">
        <f t="shared" si="2"/>
        <v>4800.9485949280333</v>
      </c>
      <c r="O45" s="24">
        <f t="shared" si="5"/>
        <v>2880.5691569568198</v>
      </c>
    </row>
    <row r="46" spans="1:15" x14ac:dyDescent="0.25">
      <c r="A46" s="1">
        <v>45</v>
      </c>
      <c r="B46" s="6" t="s">
        <v>64</v>
      </c>
      <c r="C46" s="6" t="s">
        <v>46</v>
      </c>
      <c r="D46" s="7">
        <v>39629</v>
      </c>
      <c r="E46" s="19">
        <v>53949.459598355039</v>
      </c>
      <c r="F46" s="13">
        <v>0.359375</v>
      </c>
      <c r="G46" s="21">
        <v>0.5</v>
      </c>
      <c r="H46" s="19">
        <f t="shared" si="0"/>
        <v>26974.729799177519</v>
      </c>
      <c r="I46" s="19">
        <f t="shared" si="1"/>
        <v>26974.729799177519</v>
      </c>
      <c r="J46" s="20">
        <v>0.2</v>
      </c>
      <c r="K46" s="19">
        <f t="shared" si="3"/>
        <v>5394.9459598355043</v>
      </c>
      <c r="L46" s="19">
        <f t="shared" si="4"/>
        <v>21579.783839342017</v>
      </c>
      <c r="M46" s="1">
        <v>4.4949000000000003</v>
      </c>
      <c r="N46" s="19">
        <f t="shared" si="2"/>
        <v>4800.9485949280333</v>
      </c>
      <c r="O46" s="24">
        <f t="shared" si="5"/>
        <v>2880.5691569568198</v>
      </c>
    </row>
    <row r="47" spans="1:15" x14ac:dyDescent="0.25">
      <c r="A47" s="1">
        <v>46</v>
      </c>
      <c r="B47" s="6" t="s">
        <v>66</v>
      </c>
      <c r="C47" s="6" t="s">
        <v>65</v>
      </c>
      <c r="D47" s="7">
        <v>39783</v>
      </c>
      <c r="E47" s="19">
        <v>55279.694058580732</v>
      </c>
      <c r="F47" s="13">
        <v>0.33333333333333331</v>
      </c>
      <c r="G47" s="21">
        <v>0.8</v>
      </c>
      <c r="H47" s="19">
        <f t="shared" si="0"/>
        <v>44223.755246864588</v>
      </c>
      <c r="I47" s="19">
        <f t="shared" si="1"/>
        <v>11055.938811716143</v>
      </c>
      <c r="J47" s="20">
        <v>0.2</v>
      </c>
      <c r="K47" s="19">
        <f t="shared" si="3"/>
        <v>2211.1877623432288</v>
      </c>
      <c r="L47" s="19">
        <f t="shared" si="4"/>
        <v>8844.7510493729151</v>
      </c>
      <c r="M47" s="1">
        <v>4.4949000000000003</v>
      </c>
      <c r="N47" s="19">
        <f t="shared" si="2"/>
        <v>1967.7303275652216</v>
      </c>
      <c r="O47" s="24">
        <f t="shared" si="5"/>
        <v>1180.6381965391329</v>
      </c>
    </row>
    <row r="48" spans="1:15" x14ac:dyDescent="0.25">
      <c r="A48" s="1">
        <v>47</v>
      </c>
      <c r="B48" s="6" t="s">
        <v>67</v>
      </c>
      <c r="C48" s="6" t="s">
        <v>65</v>
      </c>
      <c r="D48" s="7">
        <v>39783</v>
      </c>
      <c r="E48" s="19">
        <v>55279.694058580732</v>
      </c>
      <c r="F48" s="13">
        <v>0.33333333333333331</v>
      </c>
      <c r="G48" s="21">
        <v>0.5</v>
      </c>
      <c r="H48" s="19">
        <f t="shared" si="0"/>
        <v>27639.847029290366</v>
      </c>
      <c r="I48" s="19">
        <f t="shared" si="1"/>
        <v>27639.847029290366</v>
      </c>
      <c r="J48" s="20">
        <v>0.2</v>
      </c>
      <c r="K48" s="19">
        <f t="shared" si="3"/>
        <v>5527.9694058580735</v>
      </c>
      <c r="L48" s="19">
        <f t="shared" si="4"/>
        <v>22111.877623432294</v>
      </c>
      <c r="M48" s="1">
        <v>4.4949000000000003</v>
      </c>
      <c r="N48" s="19">
        <f t="shared" si="2"/>
        <v>4919.3258189130556</v>
      </c>
      <c r="O48" s="24">
        <f t="shared" si="5"/>
        <v>2951.5954913478331</v>
      </c>
    </row>
    <row r="49" spans="1:15" x14ac:dyDescent="0.25">
      <c r="A49" s="1">
        <v>48</v>
      </c>
      <c r="B49" s="6" t="s">
        <v>68</v>
      </c>
      <c r="C49" s="6" t="s">
        <v>65</v>
      </c>
      <c r="D49" s="7">
        <v>39783</v>
      </c>
      <c r="E49" s="19">
        <v>55279.694058580732</v>
      </c>
      <c r="F49" s="13">
        <v>0.33333333333333331</v>
      </c>
      <c r="G49" s="21">
        <v>0.5</v>
      </c>
      <c r="H49" s="19">
        <f t="shared" si="0"/>
        <v>27639.847029290366</v>
      </c>
      <c r="I49" s="19">
        <f t="shared" si="1"/>
        <v>27639.847029290366</v>
      </c>
      <c r="J49" s="20">
        <v>0.2</v>
      </c>
      <c r="K49" s="19">
        <f t="shared" si="3"/>
        <v>5527.9694058580735</v>
      </c>
      <c r="L49" s="19">
        <f t="shared" si="4"/>
        <v>22111.877623432294</v>
      </c>
      <c r="M49" s="1">
        <v>4.4949000000000003</v>
      </c>
      <c r="N49" s="19">
        <f t="shared" si="2"/>
        <v>4919.3258189130556</v>
      </c>
      <c r="O49" s="24">
        <f t="shared" si="5"/>
        <v>2951.5954913478331</v>
      </c>
    </row>
    <row r="50" spans="1:15" x14ac:dyDescent="0.25">
      <c r="A50" s="1">
        <v>49</v>
      </c>
      <c r="B50" s="6" t="s">
        <v>69</v>
      </c>
      <c r="C50" s="6" t="s">
        <v>65</v>
      </c>
      <c r="D50" s="7">
        <v>39783</v>
      </c>
      <c r="E50" s="19">
        <v>55279.694058580732</v>
      </c>
      <c r="F50" s="13">
        <v>0.33333333333333331</v>
      </c>
      <c r="G50" s="21">
        <v>0.5</v>
      </c>
      <c r="H50" s="19">
        <f t="shared" si="0"/>
        <v>27639.847029290366</v>
      </c>
      <c r="I50" s="19">
        <f t="shared" si="1"/>
        <v>27639.847029290366</v>
      </c>
      <c r="J50" s="20">
        <v>0.2</v>
      </c>
      <c r="K50" s="19">
        <f t="shared" si="3"/>
        <v>5527.9694058580735</v>
      </c>
      <c r="L50" s="19">
        <f t="shared" si="4"/>
        <v>22111.877623432294</v>
      </c>
      <c r="M50" s="1">
        <v>4.4949000000000003</v>
      </c>
      <c r="N50" s="19">
        <f t="shared" si="2"/>
        <v>4919.3258189130556</v>
      </c>
      <c r="O50" s="24">
        <f t="shared" si="5"/>
        <v>2951.5954913478331</v>
      </c>
    </row>
    <row r="51" spans="1:15" x14ac:dyDescent="0.25">
      <c r="A51" s="1">
        <v>50</v>
      </c>
      <c r="B51" s="6" t="s">
        <v>70</v>
      </c>
      <c r="C51" s="6" t="s">
        <v>65</v>
      </c>
      <c r="D51" s="7">
        <v>39783</v>
      </c>
      <c r="E51" s="19">
        <v>55279.694058580732</v>
      </c>
      <c r="F51" s="13">
        <v>0.33333333333333331</v>
      </c>
      <c r="G51" s="21">
        <v>0.5</v>
      </c>
      <c r="H51" s="19">
        <f t="shared" si="0"/>
        <v>27639.847029290366</v>
      </c>
      <c r="I51" s="19">
        <f t="shared" si="1"/>
        <v>27639.847029290366</v>
      </c>
      <c r="J51" s="20">
        <v>0.2</v>
      </c>
      <c r="K51" s="19">
        <f t="shared" si="3"/>
        <v>5527.9694058580735</v>
      </c>
      <c r="L51" s="19">
        <f t="shared" si="4"/>
        <v>22111.877623432294</v>
      </c>
      <c r="M51" s="1">
        <v>4.4949000000000003</v>
      </c>
      <c r="N51" s="19">
        <f t="shared" si="2"/>
        <v>4919.3258189130556</v>
      </c>
      <c r="O51" s="24">
        <f t="shared" si="5"/>
        <v>2951.5954913478331</v>
      </c>
    </row>
    <row r="52" spans="1:15" x14ac:dyDescent="0.25">
      <c r="A52" s="1">
        <v>51</v>
      </c>
      <c r="B52" s="6" t="s">
        <v>71</v>
      </c>
      <c r="C52" s="6" t="s">
        <v>65</v>
      </c>
      <c r="D52" s="7">
        <v>39783</v>
      </c>
      <c r="E52" s="19">
        <v>55279.694058580732</v>
      </c>
      <c r="F52" s="13">
        <v>0.33333333333333331</v>
      </c>
      <c r="G52" s="21">
        <v>0.5</v>
      </c>
      <c r="H52" s="19">
        <f t="shared" si="0"/>
        <v>27639.847029290366</v>
      </c>
      <c r="I52" s="19">
        <f t="shared" si="1"/>
        <v>27639.847029290366</v>
      </c>
      <c r="J52" s="20">
        <v>0.2</v>
      </c>
      <c r="K52" s="19">
        <f t="shared" si="3"/>
        <v>5527.9694058580735</v>
      </c>
      <c r="L52" s="19">
        <f t="shared" si="4"/>
        <v>22111.877623432294</v>
      </c>
      <c r="M52" s="1">
        <v>4.4949000000000003</v>
      </c>
      <c r="N52" s="19">
        <f t="shared" si="2"/>
        <v>4919.3258189130556</v>
      </c>
      <c r="O52" s="24">
        <f t="shared" si="5"/>
        <v>2951.5954913478331</v>
      </c>
    </row>
    <row r="53" spans="1:15" x14ac:dyDescent="0.25">
      <c r="A53" s="1">
        <v>52</v>
      </c>
      <c r="B53" s="6" t="s">
        <v>72</v>
      </c>
      <c r="C53" s="6" t="s">
        <v>65</v>
      </c>
      <c r="D53" s="7">
        <v>39783</v>
      </c>
      <c r="E53" s="19">
        <v>55279.694058580732</v>
      </c>
      <c r="F53" s="13">
        <v>0.33333333333333331</v>
      </c>
      <c r="G53" s="21">
        <v>0.5</v>
      </c>
      <c r="H53" s="19">
        <f t="shared" si="0"/>
        <v>27639.847029290366</v>
      </c>
      <c r="I53" s="19">
        <f t="shared" si="1"/>
        <v>27639.847029290366</v>
      </c>
      <c r="J53" s="20">
        <v>0.2</v>
      </c>
      <c r="K53" s="19">
        <f t="shared" si="3"/>
        <v>5527.9694058580735</v>
      </c>
      <c r="L53" s="19">
        <f t="shared" si="4"/>
        <v>22111.877623432294</v>
      </c>
      <c r="M53" s="1">
        <v>4.4949000000000003</v>
      </c>
      <c r="N53" s="19">
        <f t="shared" si="2"/>
        <v>4919.3258189130556</v>
      </c>
      <c r="O53" s="24">
        <f t="shared" si="5"/>
        <v>2951.5954913478331</v>
      </c>
    </row>
    <row r="54" spans="1:15" x14ac:dyDescent="0.25">
      <c r="A54" s="1">
        <v>53</v>
      </c>
      <c r="B54" s="6" t="s">
        <v>73</v>
      </c>
      <c r="C54" s="6" t="s">
        <v>65</v>
      </c>
      <c r="D54" s="7">
        <v>39783</v>
      </c>
      <c r="E54" s="19">
        <v>55279.694058580732</v>
      </c>
      <c r="F54" s="13">
        <v>0.33333333333333331</v>
      </c>
      <c r="G54" s="21">
        <v>0.5</v>
      </c>
      <c r="H54" s="19">
        <f t="shared" si="0"/>
        <v>27639.847029290366</v>
      </c>
      <c r="I54" s="19">
        <f t="shared" si="1"/>
        <v>27639.847029290366</v>
      </c>
      <c r="J54" s="20">
        <v>0.2</v>
      </c>
      <c r="K54" s="19">
        <f t="shared" si="3"/>
        <v>5527.9694058580735</v>
      </c>
      <c r="L54" s="19">
        <f t="shared" si="4"/>
        <v>22111.877623432294</v>
      </c>
      <c r="M54" s="1">
        <v>4.4949000000000003</v>
      </c>
      <c r="N54" s="19">
        <f t="shared" si="2"/>
        <v>4919.3258189130556</v>
      </c>
      <c r="O54" s="24">
        <f t="shared" si="5"/>
        <v>2951.5954913478331</v>
      </c>
    </row>
    <row r="55" spans="1:15" x14ac:dyDescent="0.25">
      <c r="A55" s="1">
        <v>54</v>
      </c>
      <c r="B55" s="6" t="s">
        <v>74</v>
      </c>
      <c r="C55" s="6" t="s">
        <v>65</v>
      </c>
      <c r="D55" s="7">
        <v>39783</v>
      </c>
      <c r="E55" s="19">
        <v>55279.694058580732</v>
      </c>
      <c r="F55" s="13">
        <v>0.33333333333333331</v>
      </c>
      <c r="G55" s="21">
        <v>0.5</v>
      </c>
      <c r="H55" s="19">
        <f t="shared" si="0"/>
        <v>27639.847029290366</v>
      </c>
      <c r="I55" s="19">
        <f t="shared" si="1"/>
        <v>27639.847029290366</v>
      </c>
      <c r="J55" s="20">
        <v>0.2</v>
      </c>
      <c r="K55" s="19">
        <f t="shared" si="3"/>
        <v>5527.9694058580735</v>
      </c>
      <c r="L55" s="19">
        <f t="shared" si="4"/>
        <v>22111.877623432294</v>
      </c>
      <c r="M55" s="1">
        <v>4.4949000000000003</v>
      </c>
      <c r="N55" s="19">
        <f t="shared" si="2"/>
        <v>4919.3258189130556</v>
      </c>
      <c r="O55" s="24">
        <f t="shared" si="5"/>
        <v>2951.5954913478331</v>
      </c>
    </row>
    <row r="56" spans="1:15" x14ac:dyDescent="0.25">
      <c r="A56" s="1">
        <v>55</v>
      </c>
      <c r="B56" s="6" t="s">
        <v>75</v>
      </c>
      <c r="C56" s="6" t="s">
        <v>65</v>
      </c>
      <c r="D56" s="7">
        <v>39783</v>
      </c>
      <c r="E56" s="19">
        <v>55279.694058580732</v>
      </c>
      <c r="F56" s="13">
        <v>0.33333333333333331</v>
      </c>
      <c r="G56" s="21">
        <v>0.5</v>
      </c>
      <c r="H56" s="19">
        <f t="shared" si="0"/>
        <v>27639.847029290366</v>
      </c>
      <c r="I56" s="19">
        <f t="shared" si="1"/>
        <v>27639.847029290366</v>
      </c>
      <c r="J56" s="20">
        <v>0.2</v>
      </c>
      <c r="K56" s="19">
        <f t="shared" si="3"/>
        <v>5527.9694058580735</v>
      </c>
      <c r="L56" s="19">
        <f t="shared" si="4"/>
        <v>22111.877623432294</v>
      </c>
      <c r="M56" s="1">
        <v>4.4949000000000003</v>
      </c>
      <c r="N56" s="19">
        <f t="shared" si="2"/>
        <v>4919.3258189130556</v>
      </c>
      <c r="O56" s="24">
        <f t="shared" si="5"/>
        <v>2951.5954913478331</v>
      </c>
    </row>
    <row r="57" spans="1:15" x14ac:dyDescent="0.25">
      <c r="A57" s="1">
        <v>56</v>
      </c>
      <c r="B57" s="6" t="s">
        <v>76</v>
      </c>
      <c r="C57" s="6" t="s">
        <v>65</v>
      </c>
      <c r="D57" s="7">
        <v>39783</v>
      </c>
      <c r="E57" s="19">
        <v>55279.694058580732</v>
      </c>
      <c r="F57" s="13">
        <v>0.33333333333333331</v>
      </c>
      <c r="G57" s="21">
        <v>0.5</v>
      </c>
      <c r="H57" s="19">
        <f t="shared" si="0"/>
        <v>27639.847029290366</v>
      </c>
      <c r="I57" s="19">
        <f t="shared" si="1"/>
        <v>27639.847029290366</v>
      </c>
      <c r="J57" s="20">
        <v>0.2</v>
      </c>
      <c r="K57" s="19">
        <f t="shared" si="3"/>
        <v>5527.9694058580735</v>
      </c>
      <c r="L57" s="19">
        <f t="shared" si="4"/>
        <v>22111.877623432294</v>
      </c>
      <c r="M57" s="1">
        <v>4.4949000000000003</v>
      </c>
      <c r="N57" s="19">
        <f t="shared" si="2"/>
        <v>4919.3258189130556</v>
      </c>
      <c r="O57" s="24">
        <f t="shared" si="5"/>
        <v>2951.5954913478331</v>
      </c>
    </row>
    <row r="58" spans="1:15" x14ac:dyDescent="0.25">
      <c r="A58" s="1">
        <v>57</v>
      </c>
      <c r="B58" s="6" t="s">
        <v>77</v>
      </c>
      <c r="C58" s="6" t="s">
        <v>65</v>
      </c>
      <c r="D58" s="7">
        <v>39783</v>
      </c>
      <c r="E58" s="19">
        <v>61341.220249245911</v>
      </c>
      <c r="F58" s="13">
        <v>0.33333333333333331</v>
      </c>
      <c r="G58" s="21">
        <v>0.5</v>
      </c>
      <c r="H58" s="19">
        <f t="shared" si="0"/>
        <v>30670.610124622955</v>
      </c>
      <c r="I58" s="19">
        <f t="shared" si="1"/>
        <v>30670.610124622955</v>
      </c>
      <c r="J58" s="20">
        <v>0.2</v>
      </c>
      <c r="K58" s="19">
        <f t="shared" si="3"/>
        <v>6134.1220249245916</v>
      </c>
      <c r="L58" s="19">
        <f t="shared" si="4"/>
        <v>24536.488099698363</v>
      </c>
      <c r="M58" s="1">
        <v>4.4949000000000003</v>
      </c>
      <c r="N58" s="19">
        <f t="shared" si="2"/>
        <v>5458.7394824575322</v>
      </c>
      <c r="O58" s="24">
        <f t="shared" si="5"/>
        <v>3275.2436894745192</v>
      </c>
    </row>
    <row r="59" spans="1:15" x14ac:dyDescent="0.25">
      <c r="A59" s="1">
        <v>58</v>
      </c>
      <c r="B59" s="6" t="s">
        <v>78</v>
      </c>
      <c r="C59" s="6" t="s">
        <v>65</v>
      </c>
      <c r="D59" s="7">
        <v>39629</v>
      </c>
      <c r="E59" s="19">
        <v>57278.70479095271</v>
      </c>
      <c r="F59" s="13">
        <v>0.359375</v>
      </c>
      <c r="G59" s="21">
        <v>0.5</v>
      </c>
      <c r="H59" s="19">
        <f t="shared" si="0"/>
        <v>28639.352395476355</v>
      </c>
      <c r="I59" s="19">
        <f t="shared" si="1"/>
        <v>28639.352395476355</v>
      </c>
      <c r="J59" s="20">
        <v>0.2</v>
      </c>
      <c r="K59" s="19">
        <f t="shared" si="3"/>
        <v>5727.8704790952715</v>
      </c>
      <c r="L59" s="19">
        <f t="shared" si="4"/>
        <v>22911.481916381083</v>
      </c>
      <c r="M59" s="1">
        <v>4.4949000000000003</v>
      </c>
      <c r="N59" s="19">
        <f t="shared" si="2"/>
        <v>5097.2172721041807</v>
      </c>
      <c r="O59" s="24">
        <f t="shared" si="5"/>
        <v>3058.3303632625084</v>
      </c>
    </row>
    <row r="60" spans="1:15" x14ac:dyDescent="0.25">
      <c r="A60" s="1">
        <v>59</v>
      </c>
      <c r="B60" s="6" t="s">
        <v>79</v>
      </c>
      <c r="C60" s="6" t="s">
        <v>65</v>
      </c>
      <c r="D60" s="7">
        <v>39629</v>
      </c>
      <c r="E60" s="19">
        <v>57278.70479095271</v>
      </c>
      <c r="F60" s="13">
        <v>0.359375</v>
      </c>
      <c r="G60" s="21">
        <v>0.5</v>
      </c>
      <c r="H60" s="19">
        <f t="shared" si="0"/>
        <v>28639.352395476355</v>
      </c>
      <c r="I60" s="19">
        <f t="shared" si="1"/>
        <v>28639.352395476355</v>
      </c>
      <c r="J60" s="20">
        <v>0.2</v>
      </c>
      <c r="K60" s="19">
        <f t="shared" si="3"/>
        <v>5727.8704790952715</v>
      </c>
      <c r="L60" s="19">
        <f t="shared" si="4"/>
        <v>22911.481916381083</v>
      </c>
      <c r="M60" s="1">
        <v>4.4949000000000003</v>
      </c>
      <c r="N60" s="19">
        <f t="shared" si="2"/>
        <v>5097.2172721041807</v>
      </c>
      <c r="O60" s="24">
        <f t="shared" si="5"/>
        <v>3058.3303632625084</v>
      </c>
    </row>
    <row r="61" spans="1:15" x14ac:dyDescent="0.25">
      <c r="A61" s="1">
        <v>60</v>
      </c>
      <c r="B61" s="6" t="s">
        <v>80</v>
      </c>
      <c r="C61" s="6" t="s">
        <v>65</v>
      </c>
      <c r="D61" s="7">
        <v>39629</v>
      </c>
      <c r="E61" s="19">
        <v>57278.70479095271</v>
      </c>
      <c r="F61" s="13">
        <v>0.359375</v>
      </c>
      <c r="G61" s="21">
        <v>0.5</v>
      </c>
      <c r="H61" s="19">
        <f t="shared" si="0"/>
        <v>28639.352395476355</v>
      </c>
      <c r="I61" s="19">
        <f t="shared" si="1"/>
        <v>28639.352395476355</v>
      </c>
      <c r="J61" s="20">
        <v>0.2</v>
      </c>
      <c r="K61" s="19">
        <f t="shared" si="3"/>
        <v>5727.8704790952715</v>
      </c>
      <c r="L61" s="19">
        <f t="shared" si="4"/>
        <v>22911.481916381083</v>
      </c>
      <c r="M61" s="1">
        <v>4.4949000000000003</v>
      </c>
      <c r="N61" s="19">
        <f t="shared" si="2"/>
        <v>5097.2172721041807</v>
      </c>
      <c r="O61" s="24">
        <f t="shared" si="5"/>
        <v>3058.3303632625084</v>
      </c>
    </row>
    <row r="62" spans="1:15" x14ac:dyDescent="0.25">
      <c r="A62" s="1">
        <v>61</v>
      </c>
      <c r="B62" s="6" t="s">
        <v>81</v>
      </c>
      <c r="C62" s="6" t="s">
        <v>65</v>
      </c>
      <c r="D62" s="7">
        <v>39629</v>
      </c>
      <c r="E62" s="19">
        <v>57278.70479095271</v>
      </c>
      <c r="F62" s="13">
        <v>0.359375</v>
      </c>
      <c r="G62" s="21">
        <v>0.5</v>
      </c>
      <c r="H62" s="19">
        <f t="shared" si="0"/>
        <v>28639.352395476355</v>
      </c>
      <c r="I62" s="19">
        <f t="shared" si="1"/>
        <v>28639.352395476355</v>
      </c>
      <c r="J62" s="20">
        <v>0.2</v>
      </c>
      <c r="K62" s="19">
        <f t="shared" si="3"/>
        <v>5727.8704790952715</v>
      </c>
      <c r="L62" s="19">
        <f t="shared" si="4"/>
        <v>22911.481916381083</v>
      </c>
      <c r="M62" s="1">
        <v>4.4949000000000003</v>
      </c>
      <c r="N62" s="19">
        <f t="shared" si="2"/>
        <v>5097.2172721041807</v>
      </c>
      <c r="O62" s="24">
        <f t="shared" si="5"/>
        <v>3058.3303632625084</v>
      </c>
    </row>
    <row r="63" spans="1:15" x14ac:dyDescent="0.25">
      <c r="A63" s="1">
        <v>62</v>
      </c>
      <c r="B63" s="10" t="s">
        <v>194</v>
      </c>
      <c r="C63" s="10" t="s">
        <v>65</v>
      </c>
      <c r="D63" s="11">
        <v>39629</v>
      </c>
      <c r="E63" s="19">
        <v>57278.70479095271</v>
      </c>
      <c r="F63" s="13">
        <v>0.359375</v>
      </c>
      <c r="G63" s="21">
        <v>0.5</v>
      </c>
      <c r="H63" s="19">
        <f t="shared" si="0"/>
        <v>28639.352395476355</v>
      </c>
      <c r="I63" s="19">
        <f t="shared" si="1"/>
        <v>28639.352395476355</v>
      </c>
      <c r="J63" s="20">
        <v>0.2</v>
      </c>
      <c r="K63" s="19">
        <f t="shared" si="3"/>
        <v>5727.8704790952715</v>
      </c>
      <c r="L63" s="19">
        <f t="shared" si="4"/>
        <v>22911.481916381083</v>
      </c>
      <c r="M63" s="1">
        <v>4.4949000000000003</v>
      </c>
      <c r="N63" s="19">
        <f t="shared" si="2"/>
        <v>5097.2172721041807</v>
      </c>
      <c r="O63" s="24">
        <f t="shared" si="5"/>
        <v>3058.3303632625084</v>
      </c>
    </row>
    <row r="64" spans="1:15" x14ac:dyDescent="0.25">
      <c r="A64" s="1">
        <v>63</v>
      </c>
      <c r="B64" s="6" t="s">
        <v>83</v>
      </c>
      <c r="C64" s="6" t="s">
        <v>82</v>
      </c>
      <c r="D64" s="7">
        <v>39783</v>
      </c>
      <c r="E64" s="19">
        <v>55279.694058580732</v>
      </c>
      <c r="F64" s="13">
        <v>0.33333333333333331</v>
      </c>
      <c r="G64" s="21">
        <v>0.5</v>
      </c>
      <c r="H64" s="19">
        <f t="shared" si="0"/>
        <v>27639.847029290366</v>
      </c>
      <c r="I64" s="19">
        <f t="shared" si="1"/>
        <v>27639.847029290366</v>
      </c>
      <c r="J64" s="20">
        <v>0.2</v>
      </c>
      <c r="K64" s="19">
        <f t="shared" si="3"/>
        <v>5527.9694058580735</v>
      </c>
      <c r="L64" s="19">
        <f t="shared" si="4"/>
        <v>22111.877623432294</v>
      </c>
      <c r="M64" s="1">
        <v>4.4949000000000003</v>
      </c>
      <c r="N64" s="19">
        <f t="shared" si="2"/>
        <v>4919.3258189130556</v>
      </c>
      <c r="O64" s="24">
        <f t="shared" si="5"/>
        <v>2951.5954913478331</v>
      </c>
    </row>
    <row r="65" spans="1:15" x14ac:dyDescent="0.25">
      <c r="A65" s="1">
        <v>64</v>
      </c>
      <c r="B65" s="10" t="s">
        <v>195</v>
      </c>
      <c r="C65" s="10" t="s">
        <v>82</v>
      </c>
      <c r="D65" s="11">
        <v>39783</v>
      </c>
      <c r="E65" s="19">
        <v>61341.220249245911</v>
      </c>
      <c r="F65" s="13">
        <v>0.33333333333333331</v>
      </c>
      <c r="G65" s="21">
        <v>0.5</v>
      </c>
      <c r="H65" s="19">
        <f t="shared" si="0"/>
        <v>30670.610124622955</v>
      </c>
      <c r="I65" s="19">
        <f t="shared" si="1"/>
        <v>30670.610124622955</v>
      </c>
      <c r="J65" s="20">
        <v>0.2</v>
      </c>
      <c r="K65" s="19">
        <f t="shared" si="3"/>
        <v>6134.1220249245916</v>
      </c>
      <c r="L65" s="19">
        <f t="shared" si="4"/>
        <v>24536.488099698363</v>
      </c>
      <c r="M65" s="1">
        <v>4.4949000000000003</v>
      </c>
      <c r="N65" s="19">
        <f t="shared" si="2"/>
        <v>5458.7394824575322</v>
      </c>
      <c r="O65" s="24">
        <f t="shared" si="5"/>
        <v>3275.2436894745192</v>
      </c>
    </row>
    <row r="66" spans="1:15" x14ac:dyDescent="0.25">
      <c r="A66" s="1">
        <v>65</v>
      </c>
      <c r="B66" s="6" t="s">
        <v>84</v>
      </c>
      <c r="C66" s="6" t="s">
        <v>82</v>
      </c>
      <c r="D66" s="7">
        <v>39913</v>
      </c>
      <c r="E66" s="19">
        <v>56285.175121998589</v>
      </c>
      <c r="F66" s="13">
        <v>0.30729166666666669</v>
      </c>
      <c r="G66" s="21">
        <v>0.5</v>
      </c>
      <c r="H66" s="19">
        <f t="shared" si="0"/>
        <v>28142.587560999295</v>
      </c>
      <c r="I66" s="19">
        <f t="shared" si="1"/>
        <v>28142.587560999295</v>
      </c>
      <c r="J66" s="20">
        <v>0.2</v>
      </c>
      <c r="K66" s="19">
        <f t="shared" si="3"/>
        <v>5628.5175121998591</v>
      </c>
      <c r="L66" s="19">
        <f t="shared" si="4"/>
        <v>22514.070048799436</v>
      </c>
      <c r="M66" s="1">
        <v>4.4949000000000003</v>
      </c>
      <c r="N66" s="19">
        <f t="shared" si="2"/>
        <v>5008.803321275097</v>
      </c>
      <c r="O66" s="24">
        <f t="shared" si="5"/>
        <v>3005.281992765058</v>
      </c>
    </row>
    <row r="67" spans="1:15" x14ac:dyDescent="0.25">
      <c r="A67" s="1">
        <v>66</v>
      </c>
      <c r="B67" s="10" t="s">
        <v>196</v>
      </c>
      <c r="C67" s="10" t="s">
        <v>82</v>
      </c>
      <c r="D67" s="11">
        <v>39931</v>
      </c>
      <c r="E67" s="19">
        <v>54820.051238590684</v>
      </c>
      <c r="F67" s="13">
        <v>0.30208333333333331</v>
      </c>
      <c r="G67" s="21">
        <v>0.5</v>
      </c>
      <c r="H67" s="19">
        <f t="shared" ref="H67:H130" si="6">E67*G67</f>
        <v>27410.025619295342</v>
      </c>
      <c r="I67" s="19">
        <f t="shared" ref="I67:I130" si="7">E67-H67</f>
        <v>27410.025619295342</v>
      </c>
      <c r="J67" s="20">
        <v>0.2</v>
      </c>
      <c r="K67" s="19">
        <f t="shared" si="3"/>
        <v>5482.0051238590686</v>
      </c>
      <c r="L67" s="19">
        <f t="shared" si="4"/>
        <v>21928.020495436274</v>
      </c>
      <c r="M67" s="1">
        <v>4.4949000000000003</v>
      </c>
      <c r="N67" s="19">
        <f t="shared" ref="N67:N126" si="8">L67/M67</f>
        <v>4878.4223220619533</v>
      </c>
      <c r="O67" s="24">
        <f t="shared" si="5"/>
        <v>2927.0533932371718</v>
      </c>
    </row>
    <row r="68" spans="1:15" x14ac:dyDescent="0.25">
      <c r="A68" s="1">
        <v>67</v>
      </c>
      <c r="B68" s="6" t="s">
        <v>85</v>
      </c>
      <c r="C68" s="6" t="s">
        <v>82</v>
      </c>
      <c r="D68" s="7">
        <v>39995</v>
      </c>
      <c r="E68" s="19">
        <v>55340.639694929821</v>
      </c>
      <c r="F68" s="13">
        <v>0.28645833333333331</v>
      </c>
      <c r="G68" s="21">
        <v>0.45</v>
      </c>
      <c r="H68" s="19">
        <f t="shared" si="6"/>
        <v>24903.287862718422</v>
      </c>
      <c r="I68" s="19">
        <f t="shared" si="7"/>
        <v>30437.3518322114</v>
      </c>
      <c r="J68" s="20">
        <v>0.2</v>
      </c>
      <c r="K68" s="19">
        <f t="shared" si="3"/>
        <v>6087.4703664422805</v>
      </c>
      <c r="L68" s="19">
        <f t="shared" si="4"/>
        <v>24349.881465769118</v>
      </c>
      <c r="M68" s="1">
        <v>4.4949000000000003</v>
      </c>
      <c r="N68" s="19">
        <f t="shared" si="8"/>
        <v>5417.2242910340865</v>
      </c>
      <c r="O68" s="24">
        <f t="shared" si="5"/>
        <v>3250.3345746204518</v>
      </c>
    </row>
    <row r="69" spans="1:15" x14ac:dyDescent="0.25">
      <c r="A69" s="1">
        <v>68</v>
      </c>
      <c r="B69" s="6" t="s">
        <v>86</v>
      </c>
      <c r="C69" s="6" t="s">
        <v>82</v>
      </c>
      <c r="D69" s="7">
        <v>39995</v>
      </c>
      <c r="E69" s="19">
        <v>55340.639694929821</v>
      </c>
      <c r="F69" s="13">
        <v>0.28645833333333331</v>
      </c>
      <c r="G69" s="21">
        <v>0.45</v>
      </c>
      <c r="H69" s="19">
        <f t="shared" si="6"/>
        <v>24903.287862718422</v>
      </c>
      <c r="I69" s="19">
        <f t="shared" si="7"/>
        <v>30437.3518322114</v>
      </c>
      <c r="J69" s="20">
        <v>0.2</v>
      </c>
      <c r="K69" s="19">
        <f t="shared" si="3"/>
        <v>6087.4703664422805</v>
      </c>
      <c r="L69" s="19">
        <f t="shared" si="4"/>
        <v>24349.881465769118</v>
      </c>
      <c r="M69" s="1">
        <v>4.4949000000000003</v>
      </c>
      <c r="N69" s="19">
        <f t="shared" si="8"/>
        <v>5417.2242910340865</v>
      </c>
      <c r="O69" s="24">
        <f t="shared" si="5"/>
        <v>3250.3345746204518</v>
      </c>
    </row>
    <row r="70" spans="1:15" x14ac:dyDescent="0.25">
      <c r="A70" s="1">
        <v>69</v>
      </c>
      <c r="B70" s="6" t="s">
        <v>87</v>
      </c>
      <c r="C70" s="6" t="s">
        <v>82</v>
      </c>
      <c r="D70" s="7">
        <v>39995</v>
      </c>
      <c r="E70" s="19">
        <v>55340.639694929821</v>
      </c>
      <c r="F70" s="13">
        <v>0.28645833333333331</v>
      </c>
      <c r="G70" s="21">
        <v>0.45</v>
      </c>
      <c r="H70" s="19">
        <f t="shared" si="6"/>
        <v>24903.287862718422</v>
      </c>
      <c r="I70" s="19">
        <f t="shared" si="7"/>
        <v>30437.3518322114</v>
      </c>
      <c r="J70" s="20">
        <v>0.2</v>
      </c>
      <c r="K70" s="19">
        <f t="shared" ref="K70:K126" si="9">I70*J70</f>
        <v>6087.4703664422805</v>
      </c>
      <c r="L70" s="19">
        <f t="shared" ref="L70:L126" si="10">I70-K70</f>
        <v>24349.881465769118</v>
      </c>
      <c r="M70" s="1">
        <v>4.4949000000000003</v>
      </c>
      <c r="N70" s="19">
        <f t="shared" si="8"/>
        <v>5417.2242910340865</v>
      </c>
      <c r="O70" s="24">
        <f t="shared" ref="O70:O133" si="11">N70*60/100</f>
        <v>3250.3345746204518</v>
      </c>
    </row>
    <row r="71" spans="1:15" x14ac:dyDescent="0.25">
      <c r="A71" s="1">
        <v>70</v>
      </c>
      <c r="B71" s="6" t="s">
        <v>88</v>
      </c>
      <c r="C71" s="6" t="s">
        <v>82</v>
      </c>
      <c r="D71" s="7">
        <v>39995</v>
      </c>
      <c r="E71" s="19">
        <v>55340.639694929821</v>
      </c>
      <c r="F71" s="13">
        <v>0.28645833333333331</v>
      </c>
      <c r="G71" s="21">
        <v>0.45</v>
      </c>
      <c r="H71" s="19">
        <f t="shared" si="6"/>
        <v>24903.287862718422</v>
      </c>
      <c r="I71" s="19">
        <f t="shared" si="7"/>
        <v>30437.3518322114</v>
      </c>
      <c r="J71" s="20">
        <v>0.2</v>
      </c>
      <c r="K71" s="19">
        <f t="shared" si="9"/>
        <v>6087.4703664422805</v>
      </c>
      <c r="L71" s="19">
        <f t="shared" si="10"/>
        <v>24349.881465769118</v>
      </c>
      <c r="M71" s="1">
        <v>4.4949000000000003</v>
      </c>
      <c r="N71" s="19">
        <f t="shared" si="8"/>
        <v>5417.2242910340865</v>
      </c>
      <c r="O71" s="24">
        <f t="shared" si="11"/>
        <v>3250.3345746204518</v>
      </c>
    </row>
    <row r="72" spans="1:15" x14ac:dyDescent="0.25">
      <c r="A72" s="1">
        <v>71</v>
      </c>
      <c r="B72" s="6" t="s">
        <v>89</v>
      </c>
      <c r="C72" s="6" t="s">
        <v>82</v>
      </c>
      <c r="D72" s="7">
        <v>39995</v>
      </c>
      <c r="E72" s="19">
        <v>55340.639694929821</v>
      </c>
      <c r="F72" s="13">
        <v>0.28645833333333331</v>
      </c>
      <c r="G72" s="21">
        <v>0.45</v>
      </c>
      <c r="H72" s="19">
        <f t="shared" si="6"/>
        <v>24903.287862718422</v>
      </c>
      <c r="I72" s="19">
        <f t="shared" si="7"/>
        <v>30437.3518322114</v>
      </c>
      <c r="J72" s="20">
        <v>0.2</v>
      </c>
      <c r="K72" s="19">
        <f t="shared" si="9"/>
        <v>6087.4703664422805</v>
      </c>
      <c r="L72" s="19">
        <f t="shared" si="10"/>
        <v>24349.881465769118</v>
      </c>
      <c r="M72" s="1">
        <v>4.4949000000000003</v>
      </c>
      <c r="N72" s="19">
        <f t="shared" si="8"/>
        <v>5417.2242910340865</v>
      </c>
      <c r="O72" s="24">
        <f t="shared" si="11"/>
        <v>3250.3345746204518</v>
      </c>
    </row>
    <row r="73" spans="1:15" x14ac:dyDescent="0.25">
      <c r="A73" s="1">
        <v>72</v>
      </c>
      <c r="B73" s="6" t="s">
        <v>90</v>
      </c>
      <c r="C73" s="6" t="s">
        <v>82</v>
      </c>
      <c r="D73" s="7">
        <v>39995</v>
      </c>
      <c r="E73" s="19">
        <v>55340.639694929821</v>
      </c>
      <c r="F73" s="13">
        <v>0.28645833333333331</v>
      </c>
      <c r="G73" s="21">
        <v>0.45</v>
      </c>
      <c r="H73" s="19">
        <f t="shared" si="6"/>
        <v>24903.287862718422</v>
      </c>
      <c r="I73" s="19">
        <f t="shared" si="7"/>
        <v>30437.3518322114</v>
      </c>
      <c r="J73" s="20">
        <v>0.2</v>
      </c>
      <c r="K73" s="19">
        <f t="shared" si="9"/>
        <v>6087.4703664422805</v>
      </c>
      <c r="L73" s="19">
        <f t="shared" si="10"/>
        <v>24349.881465769118</v>
      </c>
      <c r="M73" s="1">
        <v>4.4949000000000003</v>
      </c>
      <c r="N73" s="19">
        <f t="shared" si="8"/>
        <v>5417.2242910340865</v>
      </c>
      <c r="O73" s="24">
        <f t="shared" si="11"/>
        <v>3250.3345746204518</v>
      </c>
    </row>
    <row r="74" spans="1:15" x14ac:dyDescent="0.25">
      <c r="A74" s="1">
        <v>73</v>
      </c>
      <c r="B74" s="6" t="s">
        <v>91</v>
      </c>
      <c r="C74" s="6" t="s">
        <v>82</v>
      </c>
      <c r="D74" s="7">
        <v>39995</v>
      </c>
      <c r="E74" s="19">
        <v>55340.639694929821</v>
      </c>
      <c r="F74" s="13">
        <v>0.28645833333333331</v>
      </c>
      <c r="G74" s="21">
        <v>0.45</v>
      </c>
      <c r="H74" s="19">
        <f t="shared" si="6"/>
        <v>24903.287862718422</v>
      </c>
      <c r="I74" s="19">
        <f t="shared" si="7"/>
        <v>30437.3518322114</v>
      </c>
      <c r="J74" s="20">
        <v>0.2</v>
      </c>
      <c r="K74" s="19">
        <f t="shared" si="9"/>
        <v>6087.4703664422805</v>
      </c>
      <c r="L74" s="19">
        <f t="shared" si="10"/>
        <v>24349.881465769118</v>
      </c>
      <c r="M74" s="1">
        <v>4.4949000000000003</v>
      </c>
      <c r="N74" s="19">
        <f t="shared" si="8"/>
        <v>5417.2242910340865</v>
      </c>
      <c r="O74" s="24">
        <f t="shared" si="11"/>
        <v>3250.3345746204518</v>
      </c>
    </row>
    <row r="75" spans="1:15" x14ac:dyDescent="0.25">
      <c r="A75" s="1">
        <v>74</v>
      </c>
      <c r="B75" s="6" t="s">
        <v>92</v>
      </c>
      <c r="C75" s="6" t="s">
        <v>82</v>
      </c>
      <c r="D75" s="7">
        <v>39995</v>
      </c>
      <c r="E75" s="19">
        <v>55340.639694929821</v>
      </c>
      <c r="F75" s="13">
        <v>0.28645833333333331</v>
      </c>
      <c r="G75" s="21">
        <v>0.45</v>
      </c>
      <c r="H75" s="19">
        <f t="shared" si="6"/>
        <v>24903.287862718422</v>
      </c>
      <c r="I75" s="19">
        <f t="shared" si="7"/>
        <v>30437.3518322114</v>
      </c>
      <c r="J75" s="20">
        <v>0.2</v>
      </c>
      <c r="K75" s="19">
        <f t="shared" si="9"/>
        <v>6087.4703664422805</v>
      </c>
      <c r="L75" s="19">
        <f t="shared" si="10"/>
        <v>24349.881465769118</v>
      </c>
      <c r="M75" s="1">
        <v>4.4949000000000003</v>
      </c>
      <c r="N75" s="19">
        <f t="shared" si="8"/>
        <v>5417.2242910340865</v>
      </c>
      <c r="O75" s="24">
        <f t="shared" si="11"/>
        <v>3250.3345746204518</v>
      </c>
    </row>
    <row r="76" spans="1:15" x14ac:dyDescent="0.25">
      <c r="A76" s="1">
        <v>75</v>
      </c>
      <c r="B76" s="6" t="s">
        <v>93</v>
      </c>
      <c r="C76" s="6" t="s">
        <v>82</v>
      </c>
      <c r="D76" s="7">
        <v>39995</v>
      </c>
      <c r="E76" s="19">
        <v>55340.639694929821</v>
      </c>
      <c r="F76" s="13">
        <v>0.28645833333333331</v>
      </c>
      <c r="G76" s="21">
        <v>0.45</v>
      </c>
      <c r="H76" s="19">
        <f t="shared" si="6"/>
        <v>24903.287862718422</v>
      </c>
      <c r="I76" s="19">
        <f t="shared" si="7"/>
        <v>30437.3518322114</v>
      </c>
      <c r="J76" s="20">
        <v>0.2</v>
      </c>
      <c r="K76" s="19">
        <f t="shared" si="9"/>
        <v>6087.4703664422805</v>
      </c>
      <c r="L76" s="19">
        <f t="shared" si="10"/>
        <v>24349.881465769118</v>
      </c>
      <c r="M76" s="1">
        <v>4.4949000000000003</v>
      </c>
      <c r="N76" s="19">
        <f t="shared" si="8"/>
        <v>5417.2242910340865</v>
      </c>
      <c r="O76" s="24">
        <f t="shared" si="11"/>
        <v>3250.3345746204518</v>
      </c>
    </row>
    <row r="77" spans="1:15" x14ac:dyDescent="0.25">
      <c r="A77" s="1">
        <v>76</v>
      </c>
      <c r="B77" s="6" t="s">
        <v>94</v>
      </c>
      <c r="C77" s="6" t="s">
        <v>82</v>
      </c>
      <c r="D77" s="7">
        <v>39995</v>
      </c>
      <c r="E77" s="19">
        <v>55340.639694929821</v>
      </c>
      <c r="F77" s="13">
        <v>0.28645833333333331</v>
      </c>
      <c r="G77" s="21">
        <v>0.45</v>
      </c>
      <c r="H77" s="19">
        <f t="shared" si="6"/>
        <v>24903.287862718422</v>
      </c>
      <c r="I77" s="19">
        <f t="shared" si="7"/>
        <v>30437.3518322114</v>
      </c>
      <c r="J77" s="20">
        <v>0.2</v>
      </c>
      <c r="K77" s="19">
        <f t="shared" si="9"/>
        <v>6087.4703664422805</v>
      </c>
      <c r="L77" s="19">
        <f t="shared" si="10"/>
        <v>24349.881465769118</v>
      </c>
      <c r="M77" s="1">
        <v>4.4949000000000003</v>
      </c>
      <c r="N77" s="19">
        <f t="shared" si="8"/>
        <v>5417.2242910340865</v>
      </c>
      <c r="O77" s="24">
        <f t="shared" si="11"/>
        <v>3250.3345746204518</v>
      </c>
    </row>
    <row r="78" spans="1:15" x14ac:dyDescent="0.25">
      <c r="A78" s="1">
        <v>77</v>
      </c>
      <c r="B78" s="6" t="s">
        <v>95</v>
      </c>
      <c r="C78" s="6" t="s">
        <v>82</v>
      </c>
      <c r="D78" s="7">
        <v>39995</v>
      </c>
      <c r="E78" s="19">
        <v>55340.639694929821</v>
      </c>
      <c r="F78" s="13">
        <v>0.28645833333333331</v>
      </c>
      <c r="G78" s="21">
        <v>0.45</v>
      </c>
      <c r="H78" s="19">
        <f t="shared" si="6"/>
        <v>24903.287862718422</v>
      </c>
      <c r="I78" s="19">
        <f t="shared" si="7"/>
        <v>30437.3518322114</v>
      </c>
      <c r="J78" s="20">
        <v>0.2</v>
      </c>
      <c r="K78" s="19">
        <f t="shared" si="9"/>
        <v>6087.4703664422805</v>
      </c>
      <c r="L78" s="19">
        <f t="shared" si="10"/>
        <v>24349.881465769118</v>
      </c>
      <c r="M78" s="1">
        <v>4.4949000000000003</v>
      </c>
      <c r="N78" s="19">
        <f t="shared" si="8"/>
        <v>5417.2242910340865</v>
      </c>
      <c r="O78" s="24">
        <f t="shared" si="11"/>
        <v>3250.3345746204518</v>
      </c>
    </row>
    <row r="79" spans="1:15" x14ac:dyDescent="0.25">
      <c r="A79" s="1">
        <v>78</v>
      </c>
      <c r="B79" s="6" t="s">
        <v>96</v>
      </c>
      <c r="C79" s="6" t="s">
        <v>82</v>
      </c>
      <c r="D79" s="7">
        <v>39995</v>
      </c>
      <c r="E79" s="19">
        <v>55340.639694929821</v>
      </c>
      <c r="F79" s="13">
        <v>0.28645833333333331</v>
      </c>
      <c r="G79" s="21">
        <v>0.45</v>
      </c>
      <c r="H79" s="19">
        <f t="shared" si="6"/>
        <v>24903.287862718422</v>
      </c>
      <c r="I79" s="19">
        <f t="shared" si="7"/>
        <v>30437.3518322114</v>
      </c>
      <c r="J79" s="20">
        <v>0.2</v>
      </c>
      <c r="K79" s="19">
        <f t="shared" si="9"/>
        <v>6087.4703664422805</v>
      </c>
      <c r="L79" s="19">
        <f t="shared" si="10"/>
        <v>24349.881465769118</v>
      </c>
      <c r="M79" s="1">
        <v>4.4949000000000003</v>
      </c>
      <c r="N79" s="19">
        <f t="shared" si="8"/>
        <v>5417.2242910340865</v>
      </c>
      <c r="O79" s="24">
        <f t="shared" si="11"/>
        <v>3250.3345746204518</v>
      </c>
    </row>
    <row r="80" spans="1:15" x14ac:dyDescent="0.25">
      <c r="A80" s="1">
        <v>79</v>
      </c>
      <c r="B80" s="6" t="s">
        <v>97</v>
      </c>
      <c r="C80" s="6" t="s">
        <v>82</v>
      </c>
      <c r="D80" s="7">
        <v>39995</v>
      </c>
      <c r="E80" s="19">
        <v>55340.639694929821</v>
      </c>
      <c r="F80" s="13">
        <v>0.28645833333333331</v>
      </c>
      <c r="G80" s="21">
        <v>0.45</v>
      </c>
      <c r="H80" s="19">
        <f t="shared" si="6"/>
        <v>24903.287862718422</v>
      </c>
      <c r="I80" s="19">
        <f t="shared" si="7"/>
        <v>30437.3518322114</v>
      </c>
      <c r="J80" s="20">
        <v>0.2</v>
      </c>
      <c r="K80" s="19">
        <f t="shared" si="9"/>
        <v>6087.4703664422805</v>
      </c>
      <c r="L80" s="19">
        <f t="shared" si="10"/>
        <v>24349.881465769118</v>
      </c>
      <c r="M80" s="1">
        <v>4.4949000000000003</v>
      </c>
      <c r="N80" s="19">
        <f t="shared" si="8"/>
        <v>5417.2242910340865</v>
      </c>
      <c r="O80" s="24">
        <f t="shared" si="11"/>
        <v>3250.3345746204518</v>
      </c>
    </row>
    <row r="81" spans="1:15" x14ac:dyDescent="0.25">
      <c r="A81" s="1">
        <v>80</v>
      </c>
      <c r="B81" s="6" t="s">
        <v>98</v>
      </c>
      <c r="C81" s="6" t="s">
        <v>82</v>
      </c>
      <c r="D81" s="7">
        <v>39995</v>
      </c>
      <c r="E81" s="19">
        <v>55340.639694929821</v>
      </c>
      <c r="F81" s="13">
        <v>0.28645833333333331</v>
      </c>
      <c r="G81" s="21">
        <v>0.45</v>
      </c>
      <c r="H81" s="19">
        <f t="shared" si="6"/>
        <v>24903.287862718422</v>
      </c>
      <c r="I81" s="19">
        <f t="shared" si="7"/>
        <v>30437.3518322114</v>
      </c>
      <c r="J81" s="20">
        <v>0.2</v>
      </c>
      <c r="K81" s="19">
        <f t="shared" si="9"/>
        <v>6087.4703664422805</v>
      </c>
      <c r="L81" s="19">
        <f t="shared" si="10"/>
        <v>24349.881465769118</v>
      </c>
      <c r="M81" s="1">
        <v>4.4949000000000003</v>
      </c>
      <c r="N81" s="19">
        <f t="shared" si="8"/>
        <v>5417.2242910340865</v>
      </c>
      <c r="O81" s="24">
        <f t="shared" si="11"/>
        <v>3250.3345746204518</v>
      </c>
    </row>
    <row r="82" spans="1:15" x14ac:dyDescent="0.25">
      <c r="A82" s="1">
        <v>81</v>
      </c>
      <c r="B82" s="6" t="s">
        <v>99</v>
      </c>
      <c r="C82" s="6" t="s">
        <v>82</v>
      </c>
      <c r="D82" s="7">
        <v>39995</v>
      </c>
      <c r="E82" s="19">
        <v>55340.639694929821</v>
      </c>
      <c r="F82" s="13">
        <v>0.28645833333333331</v>
      </c>
      <c r="G82" s="21">
        <v>0.45</v>
      </c>
      <c r="H82" s="19">
        <f t="shared" si="6"/>
        <v>24903.287862718422</v>
      </c>
      <c r="I82" s="19">
        <f t="shared" si="7"/>
        <v>30437.3518322114</v>
      </c>
      <c r="J82" s="20">
        <v>0.2</v>
      </c>
      <c r="K82" s="19">
        <f t="shared" si="9"/>
        <v>6087.4703664422805</v>
      </c>
      <c r="L82" s="19">
        <f t="shared" si="10"/>
        <v>24349.881465769118</v>
      </c>
      <c r="M82" s="1">
        <v>4.4949000000000003</v>
      </c>
      <c r="N82" s="19">
        <f t="shared" si="8"/>
        <v>5417.2242910340865</v>
      </c>
      <c r="O82" s="24">
        <f t="shared" si="11"/>
        <v>3250.3345746204518</v>
      </c>
    </row>
    <row r="83" spans="1:15" x14ac:dyDescent="0.25">
      <c r="A83" s="1">
        <v>82</v>
      </c>
      <c r="B83" s="6" t="s">
        <v>100</v>
      </c>
      <c r="C83" s="6" t="s">
        <v>82</v>
      </c>
      <c r="D83" s="7">
        <v>39995</v>
      </c>
      <c r="E83" s="19">
        <v>55340.639694929821</v>
      </c>
      <c r="F83" s="13">
        <v>0.28645833333333331</v>
      </c>
      <c r="G83" s="21">
        <v>0.45</v>
      </c>
      <c r="H83" s="19">
        <f t="shared" si="6"/>
        <v>24903.287862718422</v>
      </c>
      <c r="I83" s="19">
        <f t="shared" si="7"/>
        <v>30437.3518322114</v>
      </c>
      <c r="J83" s="20">
        <v>0.2</v>
      </c>
      <c r="K83" s="19">
        <f t="shared" si="9"/>
        <v>6087.4703664422805</v>
      </c>
      <c r="L83" s="19">
        <f t="shared" si="10"/>
        <v>24349.881465769118</v>
      </c>
      <c r="M83" s="1">
        <v>4.4949000000000003</v>
      </c>
      <c r="N83" s="19">
        <f t="shared" si="8"/>
        <v>5417.2242910340865</v>
      </c>
      <c r="O83" s="24">
        <f t="shared" si="11"/>
        <v>3250.3345746204518</v>
      </c>
    </row>
    <row r="84" spans="1:15" x14ac:dyDescent="0.25">
      <c r="A84" s="1">
        <v>83</v>
      </c>
      <c r="B84" s="10" t="s">
        <v>197</v>
      </c>
      <c r="C84" s="10" t="s">
        <v>82</v>
      </c>
      <c r="D84" s="11">
        <v>39995</v>
      </c>
      <c r="E84" s="19">
        <v>55340.639694929821</v>
      </c>
      <c r="F84" s="13">
        <v>0.28645833333333331</v>
      </c>
      <c r="G84" s="21">
        <v>0.45</v>
      </c>
      <c r="H84" s="19">
        <f t="shared" si="6"/>
        <v>24903.287862718422</v>
      </c>
      <c r="I84" s="19">
        <f t="shared" si="7"/>
        <v>30437.3518322114</v>
      </c>
      <c r="J84" s="20">
        <v>0.2</v>
      </c>
      <c r="K84" s="19">
        <f t="shared" si="9"/>
        <v>6087.4703664422805</v>
      </c>
      <c r="L84" s="19">
        <f t="shared" si="10"/>
        <v>24349.881465769118</v>
      </c>
      <c r="M84" s="1">
        <v>4.4949000000000003</v>
      </c>
      <c r="N84" s="19">
        <f t="shared" si="8"/>
        <v>5417.2242910340865</v>
      </c>
      <c r="O84" s="24">
        <f t="shared" si="11"/>
        <v>3250.3345746204518</v>
      </c>
    </row>
    <row r="85" spans="1:15" x14ac:dyDescent="0.25">
      <c r="A85" s="1">
        <v>84</v>
      </c>
      <c r="B85" s="6" t="s">
        <v>101</v>
      </c>
      <c r="C85" s="6" t="s">
        <v>82</v>
      </c>
      <c r="D85" s="7">
        <v>39995</v>
      </c>
      <c r="E85" s="19">
        <v>55340.639694929821</v>
      </c>
      <c r="F85" s="13">
        <v>0.28645833333333331</v>
      </c>
      <c r="G85" s="21">
        <v>0.8</v>
      </c>
      <c r="H85" s="19">
        <f t="shared" si="6"/>
        <v>44272.511755943859</v>
      </c>
      <c r="I85" s="19">
        <f t="shared" si="7"/>
        <v>11068.127938985963</v>
      </c>
      <c r="J85" s="20">
        <v>0.2</v>
      </c>
      <c r="K85" s="19">
        <f t="shared" si="9"/>
        <v>2213.6255877971926</v>
      </c>
      <c r="L85" s="19">
        <f t="shared" si="10"/>
        <v>8854.5023511887703</v>
      </c>
      <c r="M85" s="1">
        <v>4.4949000000000003</v>
      </c>
      <c r="N85" s="19">
        <f t="shared" si="8"/>
        <v>1969.8997421942133</v>
      </c>
      <c r="O85" s="24">
        <f t="shared" si="11"/>
        <v>1181.9398453165279</v>
      </c>
    </row>
    <row r="86" spans="1:15" x14ac:dyDescent="0.25">
      <c r="A86" s="1">
        <v>85</v>
      </c>
      <c r="B86" s="6" t="s">
        <v>102</v>
      </c>
      <c r="C86" s="6" t="s">
        <v>82</v>
      </c>
      <c r="D86" s="7">
        <v>39995</v>
      </c>
      <c r="E86" s="19">
        <v>55340.639694929821</v>
      </c>
      <c r="F86" s="13">
        <v>0.28645833333333331</v>
      </c>
      <c r="G86" s="21">
        <v>0.45</v>
      </c>
      <c r="H86" s="19">
        <f t="shared" si="6"/>
        <v>24903.287862718422</v>
      </c>
      <c r="I86" s="19">
        <f t="shared" si="7"/>
        <v>30437.3518322114</v>
      </c>
      <c r="J86" s="20">
        <v>0.2</v>
      </c>
      <c r="K86" s="19">
        <f t="shared" si="9"/>
        <v>6087.4703664422805</v>
      </c>
      <c r="L86" s="19">
        <f t="shared" si="10"/>
        <v>24349.881465769118</v>
      </c>
      <c r="M86" s="1">
        <v>4.4949000000000003</v>
      </c>
      <c r="N86" s="19">
        <f t="shared" si="8"/>
        <v>5417.2242910340865</v>
      </c>
      <c r="O86" s="24">
        <f t="shared" si="11"/>
        <v>3250.3345746204518</v>
      </c>
    </row>
    <row r="87" spans="1:15" x14ac:dyDescent="0.25">
      <c r="A87" s="1">
        <v>86</v>
      </c>
      <c r="B87" s="6" t="s">
        <v>103</v>
      </c>
      <c r="C87" s="6" t="s">
        <v>82</v>
      </c>
      <c r="D87" s="7">
        <v>39995</v>
      </c>
      <c r="E87" s="19">
        <v>55340.639694929821</v>
      </c>
      <c r="F87" s="13">
        <v>0.28645833333333331</v>
      </c>
      <c r="G87" s="21">
        <v>0.45</v>
      </c>
      <c r="H87" s="19">
        <f t="shared" si="6"/>
        <v>24903.287862718422</v>
      </c>
      <c r="I87" s="19">
        <f t="shared" si="7"/>
        <v>30437.3518322114</v>
      </c>
      <c r="J87" s="20">
        <v>0.2</v>
      </c>
      <c r="K87" s="19">
        <f t="shared" si="9"/>
        <v>6087.4703664422805</v>
      </c>
      <c r="L87" s="19">
        <f t="shared" si="10"/>
        <v>24349.881465769118</v>
      </c>
      <c r="M87" s="1">
        <v>4.4949000000000003</v>
      </c>
      <c r="N87" s="19">
        <f t="shared" si="8"/>
        <v>5417.2242910340865</v>
      </c>
      <c r="O87" s="24">
        <f t="shared" si="11"/>
        <v>3250.3345746204518</v>
      </c>
    </row>
    <row r="88" spans="1:15" x14ac:dyDescent="0.25">
      <c r="A88" s="1">
        <v>87</v>
      </c>
      <c r="B88" s="6" t="s">
        <v>104</v>
      </c>
      <c r="C88" s="6" t="s">
        <v>82</v>
      </c>
      <c r="D88" s="7">
        <v>39995</v>
      </c>
      <c r="E88" s="19">
        <v>55340.639694929821</v>
      </c>
      <c r="F88" s="13">
        <v>0.28645833333333331</v>
      </c>
      <c r="G88" s="21">
        <v>0.45</v>
      </c>
      <c r="H88" s="19">
        <f t="shared" si="6"/>
        <v>24903.287862718422</v>
      </c>
      <c r="I88" s="19">
        <f t="shared" si="7"/>
        <v>30437.3518322114</v>
      </c>
      <c r="J88" s="20">
        <v>0.2</v>
      </c>
      <c r="K88" s="19">
        <f t="shared" si="9"/>
        <v>6087.4703664422805</v>
      </c>
      <c r="L88" s="19">
        <f t="shared" si="10"/>
        <v>24349.881465769118</v>
      </c>
      <c r="M88" s="1">
        <v>4.4949000000000003</v>
      </c>
      <c r="N88" s="19">
        <f t="shared" si="8"/>
        <v>5417.2242910340865</v>
      </c>
      <c r="O88" s="24">
        <f t="shared" si="11"/>
        <v>3250.3345746204518</v>
      </c>
    </row>
    <row r="89" spans="1:15" x14ac:dyDescent="0.25">
      <c r="A89" s="1">
        <v>88</v>
      </c>
      <c r="B89" s="6" t="s">
        <v>105</v>
      </c>
      <c r="C89" s="6" t="s">
        <v>82</v>
      </c>
      <c r="D89" s="7">
        <v>39995</v>
      </c>
      <c r="E89" s="19">
        <v>55340.639694929821</v>
      </c>
      <c r="F89" s="13">
        <v>0.28645833333333331</v>
      </c>
      <c r="G89" s="21">
        <v>0.45</v>
      </c>
      <c r="H89" s="19">
        <f t="shared" si="6"/>
        <v>24903.287862718422</v>
      </c>
      <c r="I89" s="19">
        <f t="shared" si="7"/>
        <v>30437.3518322114</v>
      </c>
      <c r="J89" s="20">
        <v>0.2</v>
      </c>
      <c r="K89" s="19">
        <f t="shared" si="9"/>
        <v>6087.4703664422805</v>
      </c>
      <c r="L89" s="19">
        <f t="shared" si="10"/>
        <v>24349.881465769118</v>
      </c>
      <c r="M89" s="1">
        <v>4.4949000000000003</v>
      </c>
      <c r="N89" s="19">
        <f t="shared" si="8"/>
        <v>5417.2242910340865</v>
      </c>
      <c r="O89" s="24">
        <f t="shared" si="11"/>
        <v>3250.3345746204518</v>
      </c>
    </row>
    <row r="90" spans="1:15" x14ac:dyDescent="0.25">
      <c r="A90" s="1">
        <v>89</v>
      </c>
      <c r="B90" s="6" t="s">
        <v>106</v>
      </c>
      <c r="C90" s="6" t="s">
        <v>82</v>
      </c>
      <c r="D90" s="7">
        <v>39995</v>
      </c>
      <c r="E90" s="19">
        <v>55340.639694929821</v>
      </c>
      <c r="F90" s="13">
        <v>0.28645833333333331</v>
      </c>
      <c r="G90" s="21">
        <v>0.45</v>
      </c>
      <c r="H90" s="19">
        <f t="shared" si="6"/>
        <v>24903.287862718422</v>
      </c>
      <c r="I90" s="19">
        <f t="shared" si="7"/>
        <v>30437.3518322114</v>
      </c>
      <c r="J90" s="20">
        <v>0.2</v>
      </c>
      <c r="K90" s="19">
        <f t="shared" si="9"/>
        <v>6087.4703664422805</v>
      </c>
      <c r="L90" s="19">
        <f t="shared" si="10"/>
        <v>24349.881465769118</v>
      </c>
      <c r="M90" s="1">
        <v>4.4949000000000003</v>
      </c>
      <c r="N90" s="19">
        <f t="shared" si="8"/>
        <v>5417.2242910340865</v>
      </c>
      <c r="O90" s="24">
        <f t="shared" si="11"/>
        <v>3250.3345746204518</v>
      </c>
    </row>
    <row r="91" spans="1:15" x14ac:dyDescent="0.25">
      <c r="A91" s="1">
        <v>90</v>
      </c>
      <c r="B91" s="6" t="s">
        <v>107</v>
      </c>
      <c r="C91" s="6" t="s">
        <v>108</v>
      </c>
      <c r="D91" s="7">
        <v>39247</v>
      </c>
      <c r="E91" s="19">
        <v>9045.6424182785468</v>
      </c>
      <c r="F91" s="13">
        <v>1</v>
      </c>
      <c r="G91" s="21">
        <v>0.6</v>
      </c>
      <c r="H91" s="19">
        <f t="shared" si="6"/>
        <v>5427.3854509671282</v>
      </c>
      <c r="I91" s="19">
        <f t="shared" si="7"/>
        <v>3618.2569673114185</v>
      </c>
      <c r="J91" s="20">
        <v>0.2</v>
      </c>
      <c r="K91" s="19">
        <f t="shared" si="9"/>
        <v>723.65139346228375</v>
      </c>
      <c r="L91" s="19">
        <f t="shared" si="10"/>
        <v>2894.605573849135</v>
      </c>
      <c r="M91" s="1">
        <v>4.4949000000000003</v>
      </c>
      <c r="N91" s="19">
        <f t="shared" si="8"/>
        <v>643.97552200252164</v>
      </c>
      <c r="O91" s="24">
        <f t="shared" si="11"/>
        <v>386.38531320151299</v>
      </c>
    </row>
    <row r="92" spans="1:15" x14ac:dyDescent="0.25">
      <c r="A92" s="1">
        <v>91</v>
      </c>
      <c r="B92" s="6" t="s">
        <v>109</v>
      </c>
      <c r="C92" s="6" t="s">
        <v>108</v>
      </c>
      <c r="D92" s="7">
        <v>39247</v>
      </c>
      <c r="E92" s="19">
        <v>9045.6424182785468</v>
      </c>
      <c r="F92" s="13">
        <v>1</v>
      </c>
      <c r="G92" s="21">
        <v>0.6</v>
      </c>
      <c r="H92" s="19">
        <f t="shared" si="6"/>
        <v>5427.3854509671282</v>
      </c>
      <c r="I92" s="19">
        <f t="shared" si="7"/>
        <v>3618.2569673114185</v>
      </c>
      <c r="J92" s="20">
        <v>0.2</v>
      </c>
      <c r="K92" s="19">
        <f t="shared" si="9"/>
        <v>723.65139346228375</v>
      </c>
      <c r="L92" s="19">
        <f t="shared" si="10"/>
        <v>2894.605573849135</v>
      </c>
      <c r="M92" s="1">
        <v>4.4949000000000003</v>
      </c>
      <c r="N92" s="19">
        <f t="shared" si="8"/>
        <v>643.97552200252164</v>
      </c>
      <c r="O92" s="24">
        <f t="shared" si="11"/>
        <v>386.38531320151299</v>
      </c>
    </row>
    <row r="93" spans="1:15" x14ac:dyDescent="0.25">
      <c r="A93" s="1">
        <v>92</v>
      </c>
      <c r="B93" s="6" t="s">
        <v>110</v>
      </c>
      <c r="C93" s="6" t="s">
        <v>111</v>
      </c>
      <c r="D93" s="7">
        <v>40135</v>
      </c>
      <c r="E93" s="19">
        <v>4906.3716568171731</v>
      </c>
      <c r="F93" s="13">
        <v>0.54166666666666663</v>
      </c>
      <c r="G93" s="21">
        <v>0.7</v>
      </c>
      <c r="H93" s="19">
        <f t="shared" si="6"/>
        <v>3434.4601597720211</v>
      </c>
      <c r="I93" s="19">
        <f t="shared" si="7"/>
        <v>1471.9114970451519</v>
      </c>
      <c r="J93" s="20">
        <v>0.2</v>
      </c>
      <c r="K93" s="19">
        <f t="shared" si="9"/>
        <v>294.3822994090304</v>
      </c>
      <c r="L93" s="19">
        <f t="shared" si="10"/>
        <v>1177.5291976361216</v>
      </c>
      <c r="M93" s="1">
        <v>4.4949000000000003</v>
      </c>
      <c r="N93" s="19">
        <f t="shared" si="8"/>
        <v>261.97005442526449</v>
      </c>
      <c r="O93" s="24">
        <f t="shared" si="11"/>
        <v>157.18203265515868</v>
      </c>
    </row>
    <row r="94" spans="1:15" x14ac:dyDescent="0.25">
      <c r="A94" s="1">
        <v>93</v>
      </c>
      <c r="B94" s="6" t="s">
        <v>112</v>
      </c>
      <c r="C94" s="6" t="s">
        <v>113</v>
      </c>
      <c r="D94" s="7">
        <v>40135</v>
      </c>
      <c r="E94" s="19">
        <v>3460.6036766251668</v>
      </c>
      <c r="F94" s="13">
        <v>0.54166666666666663</v>
      </c>
      <c r="G94" s="21">
        <v>0.7</v>
      </c>
      <c r="H94" s="19">
        <f t="shared" si="6"/>
        <v>2422.4225736376166</v>
      </c>
      <c r="I94" s="19">
        <f t="shared" si="7"/>
        <v>1038.1811029875503</v>
      </c>
      <c r="J94" s="20">
        <v>0.2</v>
      </c>
      <c r="K94" s="19">
        <f t="shared" si="9"/>
        <v>207.63622059751006</v>
      </c>
      <c r="L94" s="19">
        <f t="shared" si="10"/>
        <v>830.54488239004024</v>
      </c>
      <c r="M94" s="1">
        <v>4.4949000000000003</v>
      </c>
      <c r="N94" s="19">
        <f t="shared" si="8"/>
        <v>184.7749410198314</v>
      </c>
      <c r="O94" s="24">
        <f t="shared" si="11"/>
        <v>110.86496461189886</v>
      </c>
    </row>
    <row r="95" spans="1:15" x14ac:dyDescent="0.25">
      <c r="A95" s="1">
        <v>94</v>
      </c>
      <c r="B95" s="6" t="s">
        <v>114</v>
      </c>
      <c r="C95" s="6" t="s">
        <v>115</v>
      </c>
      <c r="D95" s="7">
        <v>40135</v>
      </c>
      <c r="E95" s="19">
        <v>4905.3217163813033</v>
      </c>
      <c r="F95" s="13">
        <v>0.54166666666666663</v>
      </c>
      <c r="G95" s="21">
        <v>0.7</v>
      </c>
      <c r="H95" s="19">
        <f t="shared" si="6"/>
        <v>3433.725201466912</v>
      </c>
      <c r="I95" s="19">
        <f t="shared" si="7"/>
        <v>1471.5965149143913</v>
      </c>
      <c r="J95" s="20">
        <v>0.2</v>
      </c>
      <c r="K95" s="19">
        <f t="shared" si="9"/>
        <v>294.31930298287824</v>
      </c>
      <c r="L95" s="19">
        <f t="shared" si="10"/>
        <v>1177.277211931513</v>
      </c>
      <c r="M95" s="1">
        <v>4.4949000000000003</v>
      </c>
      <c r="N95" s="19">
        <f t="shared" si="8"/>
        <v>261.91399406694541</v>
      </c>
      <c r="O95" s="24">
        <f t="shared" si="11"/>
        <v>157.14839644016723</v>
      </c>
    </row>
    <row r="96" spans="1:15" x14ac:dyDescent="0.25">
      <c r="A96" s="1">
        <v>95</v>
      </c>
      <c r="B96" s="6" t="s">
        <v>116</v>
      </c>
      <c r="C96" s="6" t="s">
        <v>117</v>
      </c>
      <c r="D96" s="7">
        <v>40135</v>
      </c>
      <c r="E96" s="19">
        <v>4907.4215972530419</v>
      </c>
      <c r="F96" s="13">
        <v>0.54166666666666663</v>
      </c>
      <c r="G96" s="21">
        <v>0.7</v>
      </c>
      <c r="H96" s="19">
        <f t="shared" si="6"/>
        <v>3435.1951180771293</v>
      </c>
      <c r="I96" s="19">
        <f t="shared" si="7"/>
        <v>1472.2264791759126</v>
      </c>
      <c r="J96" s="20">
        <v>0.2</v>
      </c>
      <c r="K96" s="19">
        <f t="shared" si="9"/>
        <v>294.44529583518255</v>
      </c>
      <c r="L96" s="19">
        <f t="shared" si="10"/>
        <v>1177.78118334073</v>
      </c>
      <c r="M96" s="1">
        <v>4.4949000000000003</v>
      </c>
      <c r="N96" s="19">
        <f t="shared" si="8"/>
        <v>262.02611478358358</v>
      </c>
      <c r="O96" s="24">
        <f t="shared" si="11"/>
        <v>157.21566887015015</v>
      </c>
    </row>
    <row r="97" spans="1:15" x14ac:dyDescent="0.25">
      <c r="A97" s="1">
        <v>96</v>
      </c>
      <c r="B97" s="6" t="s">
        <v>118</v>
      </c>
      <c r="C97" s="6" t="s">
        <v>119</v>
      </c>
      <c r="D97" s="7">
        <v>40140</v>
      </c>
      <c r="E97" s="19">
        <v>1925.680721343643</v>
      </c>
      <c r="F97" s="13">
        <v>0.54166666666666663</v>
      </c>
      <c r="G97" s="21">
        <v>0.7</v>
      </c>
      <c r="H97" s="19">
        <f t="shared" si="6"/>
        <v>1347.9765049405501</v>
      </c>
      <c r="I97" s="19">
        <f t="shared" si="7"/>
        <v>577.70421640309291</v>
      </c>
      <c r="J97" s="20">
        <v>0.2</v>
      </c>
      <c r="K97" s="19">
        <f t="shared" si="9"/>
        <v>115.54084328061859</v>
      </c>
      <c r="L97" s="19">
        <f t="shared" si="10"/>
        <v>462.16337312247435</v>
      </c>
      <c r="M97" s="1">
        <v>4.4949000000000003</v>
      </c>
      <c r="N97" s="19">
        <f t="shared" si="8"/>
        <v>102.81950057230958</v>
      </c>
      <c r="O97" s="24">
        <f t="shared" si="11"/>
        <v>61.691700343385747</v>
      </c>
    </row>
    <row r="98" spans="1:15" x14ac:dyDescent="0.25">
      <c r="A98" s="1">
        <v>97</v>
      </c>
      <c r="B98" s="6" t="s">
        <v>120</v>
      </c>
      <c r="C98" s="6" t="s">
        <v>121</v>
      </c>
      <c r="D98" s="7">
        <v>40135</v>
      </c>
      <c r="E98" s="19">
        <v>1771.2495153114853</v>
      </c>
      <c r="F98" s="13">
        <v>0.54166666666666663</v>
      </c>
      <c r="G98" s="21">
        <v>0.7</v>
      </c>
      <c r="H98" s="19">
        <f t="shared" si="6"/>
        <v>1239.8746607180396</v>
      </c>
      <c r="I98" s="19">
        <f t="shared" si="7"/>
        <v>531.37485459344566</v>
      </c>
      <c r="J98" s="20">
        <v>0.2</v>
      </c>
      <c r="K98" s="19">
        <f t="shared" si="9"/>
        <v>106.27497091868914</v>
      </c>
      <c r="L98" s="19">
        <f t="shared" si="10"/>
        <v>425.09988367475654</v>
      </c>
      <c r="M98" s="1">
        <v>4.4949000000000003</v>
      </c>
      <c r="N98" s="19">
        <f t="shared" si="8"/>
        <v>94.573824484361495</v>
      </c>
      <c r="O98" s="24">
        <f t="shared" si="11"/>
        <v>56.744294690616897</v>
      </c>
    </row>
    <row r="99" spans="1:15" x14ac:dyDescent="0.25">
      <c r="A99" s="1">
        <v>98</v>
      </c>
      <c r="B99" s="6" t="s">
        <v>122</v>
      </c>
      <c r="C99" s="6" t="s">
        <v>123</v>
      </c>
      <c r="D99" s="7">
        <v>40220</v>
      </c>
      <c r="E99" s="19">
        <v>5207.3905159358183</v>
      </c>
      <c r="F99" s="13">
        <v>0.51041666666666663</v>
      </c>
      <c r="G99" s="21">
        <v>0.7</v>
      </c>
      <c r="H99" s="19">
        <f t="shared" si="6"/>
        <v>3645.1733611550726</v>
      </c>
      <c r="I99" s="19">
        <f t="shared" si="7"/>
        <v>1562.2171547807457</v>
      </c>
      <c r="J99" s="20">
        <v>0.2</v>
      </c>
      <c r="K99" s="19">
        <f t="shared" si="9"/>
        <v>312.44343095614914</v>
      </c>
      <c r="L99" s="19">
        <f t="shared" si="10"/>
        <v>1249.7737238245966</v>
      </c>
      <c r="M99" s="1">
        <v>4.4949000000000003</v>
      </c>
      <c r="N99" s="19">
        <f t="shared" si="8"/>
        <v>278.04260914026929</v>
      </c>
      <c r="O99" s="24">
        <f t="shared" si="11"/>
        <v>166.82556548416156</v>
      </c>
    </row>
    <row r="100" spans="1:15" x14ac:dyDescent="0.25">
      <c r="A100" s="1">
        <v>99</v>
      </c>
      <c r="B100" s="6" t="s">
        <v>124</v>
      </c>
      <c r="C100" s="6" t="s">
        <v>125</v>
      </c>
      <c r="D100" s="7">
        <v>38968</v>
      </c>
      <c r="E100" s="19">
        <v>3691.185958678624</v>
      </c>
      <c r="F100" s="13">
        <v>1</v>
      </c>
      <c r="G100" s="21">
        <v>0.9</v>
      </c>
      <c r="H100" s="19">
        <f t="shared" si="6"/>
        <v>3322.0673628107616</v>
      </c>
      <c r="I100" s="19">
        <f t="shared" si="7"/>
        <v>369.1185958678625</v>
      </c>
      <c r="J100" s="20">
        <v>0.3</v>
      </c>
      <c r="K100" s="19">
        <f t="shared" si="9"/>
        <v>110.73557876035875</v>
      </c>
      <c r="L100" s="19">
        <f t="shared" si="10"/>
        <v>258.38301710750375</v>
      </c>
      <c r="M100" s="1">
        <v>4.4949000000000003</v>
      </c>
      <c r="N100" s="19">
        <f t="shared" si="8"/>
        <v>57.483596321943473</v>
      </c>
      <c r="O100" s="24">
        <f t="shared" si="11"/>
        <v>34.490157793166084</v>
      </c>
    </row>
    <row r="101" spans="1:15" x14ac:dyDescent="0.25">
      <c r="A101" s="1">
        <v>100</v>
      </c>
      <c r="B101" s="6" t="s">
        <v>126</v>
      </c>
      <c r="C101" s="6" t="s">
        <v>125</v>
      </c>
      <c r="D101" s="7">
        <v>40847</v>
      </c>
      <c r="E101" s="19">
        <v>3007.715201073006</v>
      </c>
      <c r="F101" s="13">
        <v>0.80555555555555558</v>
      </c>
      <c r="G101" s="21">
        <v>0.7</v>
      </c>
      <c r="H101" s="19">
        <f t="shared" si="6"/>
        <v>2105.4006407511042</v>
      </c>
      <c r="I101" s="19">
        <f t="shared" si="7"/>
        <v>902.31456032190181</v>
      </c>
      <c r="J101" s="21">
        <v>0.1</v>
      </c>
      <c r="K101" s="19">
        <f t="shared" si="9"/>
        <v>90.231456032190181</v>
      </c>
      <c r="L101" s="19">
        <f t="shared" si="10"/>
        <v>812.08310428971163</v>
      </c>
      <c r="M101" s="1">
        <v>4.4949000000000003</v>
      </c>
      <c r="N101" s="19">
        <f t="shared" si="8"/>
        <v>180.66766875563673</v>
      </c>
      <c r="O101" s="24">
        <f t="shared" si="11"/>
        <v>108.40060125338204</v>
      </c>
    </row>
    <row r="102" spans="1:15" x14ac:dyDescent="0.25">
      <c r="A102" s="1">
        <v>101</v>
      </c>
      <c r="B102" s="6" t="s">
        <v>127</v>
      </c>
      <c r="C102" s="6" t="s">
        <v>125</v>
      </c>
      <c r="D102" s="7">
        <v>40847</v>
      </c>
      <c r="E102" s="19">
        <v>3007.715201073006</v>
      </c>
      <c r="F102" s="13">
        <v>0.80555555555555558</v>
      </c>
      <c r="G102" s="21">
        <v>0.7</v>
      </c>
      <c r="H102" s="19">
        <f t="shared" si="6"/>
        <v>2105.4006407511042</v>
      </c>
      <c r="I102" s="19">
        <f t="shared" si="7"/>
        <v>902.31456032190181</v>
      </c>
      <c r="J102" s="21">
        <v>0.1</v>
      </c>
      <c r="K102" s="19">
        <f t="shared" si="9"/>
        <v>90.231456032190181</v>
      </c>
      <c r="L102" s="19">
        <f t="shared" si="10"/>
        <v>812.08310428971163</v>
      </c>
      <c r="M102" s="1">
        <v>4.4949000000000003</v>
      </c>
      <c r="N102" s="19">
        <f t="shared" si="8"/>
        <v>180.66766875563673</v>
      </c>
      <c r="O102" s="24">
        <f t="shared" si="11"/>
        <v>108.40060125338204</v>
      </c>
    </row>
    <row r="103" spans="1:15" x14ac:dyDescent="0.25">
      <c r="A103" s="1">
        <v>102</v>
      </c>
      <c r="B103" s="6" t="s">
        <v>128</v>
      </c>
      <c r="C103" s="6" t="s">
        <v>125</v>
      </c>
      <c r="D103" s="7">
        <v>40847</v>
      </c>
      <c r="E103" s="19">
        <v>3007.715201073006</v>
      </c>
      <c r="F103" s="13">
        <v>0.80555555555555558</v>
      </c>
      <c r="G103" s="21">
        <v>0.7</v>
      </c>
      <c r="H103" s="19">
        <f t="shared" si="6"/>
        <v>2105.4006407511042</v>
      </c>
      <c r="I103" s="19">
        <f t="shared" si="7"/>
        <v>902.31456032190181</v>
      </c>
      <c r="J103" s="21">
        <v>0.1</v>
      </c>
      <c r="K103" s="19">
        <f t="shared" si="9"/>
        <v>90.231456032190181</v>
      </c>
      <c r="L103" s="19">
        <f t="shared" si="10"/>
        <v>812.08310428971163</v>
      </c>
      <c r="M103" s="1">
        <v>4.4949000000000003</v>
      </c>
      <c r="N103" s="19">
        <f t="shared" si="8"/>
        <v>180.66766875563673</v>
      </c>
      <c r="O103" s="24">
        <f t="shared" si="11"/>
        <v>108.40060125338204</v>
      </c>
    </row>
    <row r="104" spans="1:15" x14ac:dyDescent="0.25">
      <c r="A104" s="1">
        <v>103</v>
      </c>
      <c r="B104" s="6" t="s">
        <v>129</v>
      </c>
      <c r="C104" s="6" t="s">
        <v>125</v>
      </c>
      <c r="D104" s="7">
        <v>40847</v>
      </c>
      <c r="E104" s="19">
        <v>3007.715201073006</v>
      </c>
      <c r="F104" s="13">
        <v>0.80555555555555558</v>
      </c>
      <c r="G104" s="21">
        <v>0.7</v>
      </c>
      <c r="H104" s="19">
        <f t="shared" si="6"/>
        <v>2105.4006407511042</v>
      </c>
      <c r="I104" s="19">
        <f t="shared" si="7"/>
        <v>902.31456032190181</v>
      </c>
      <c r="J104" s="21">
        <v>0.1</v>
      </c>
      <c r="K104" s="19">
        <f t="shared" si="9"/>
        <v>90.231456032190181</v>
      </c>
      <c r="L104" s="19">
        <f t="shared" si="10"/>
        <v>812.08310428971163</v>
      </c>
      <c r="M104" s="1">
        <v>4.4949000000000003</v>
      </c>
      <c r="N104" s="19">
        <f t="shared" si="8"/>
        <v>180.66766875563673</v>
      </c>
      <c r="O104" s="24">
        <f t="shared" si="11"/>
        <v>108.40060125338204</v>
      </c>
    </row>
    <row r="105" spans="1:15" x14ac:dyDescent="0.25">
      <c r="A105" s="1">
        <v>104</v>
      </c>
      <c r="B105" s="6" t="s">
        <v>130</v>
      </c>
      <c r="C105" s="6" t="s">
        <v>125</v>
      </c>
      <c r="D105" s="7">
        <v>38968</v>
      </c>
      <c r="E105" s="19">
        <v>5051.2899375638553</v>
      </c>
      <c r="F105" s="13">
        <v>1</v>
      </c>
      <c r="G105" s="21">
        <v>0.9</v>
      </c>
      <c r="H105" s="19">
        <f t="shared" si="6"/>
        <v>4546.1609438074702</v>
      </c>
      <c r="I105" s="19">
        <f t="shared" si="7"/>
        <v>505.12899375638517</v>
      </c>
      <c r="J105" s="20">
        <v>0.3</v>
      </c>
      <c r="K105" s="19">
        <f t="shared" si="9"/>
        <v>151.53869812691553</v>
      </c>
      <c r="L105" s="19">
        <f t="shared" si="10"/>
        <v>353.59029562946967</v>
      </c>
      <c r="M105" s="1">
        <v>4.4949000000000003</v>
      </c>
      <c r="N105" s="19">
        <f t="shared" si="8"/>
        <v>78.664774662277168</v>
      </c>
      <c r="O105" s="24">
        <f t="shared" si="11"/>
        <v>47.198864797366305</v>
      </c>
    </row>
    <row r="106" spans="1:15" x14ac:dyDescent="0.25">
      <c r="A106" s="1">
        <v>105</v>
      </c>
      <c r="B106" s="6" t="s">
        <v>131</v>
      </c>
      <c r="C106" s="6" t="s">
        <v>125</v>
      </c>
      <c r="D106" s="7">
        <v>38968</v>
      </c>
      <c r="E106" s="19">
        <v>5051.2899375638553</v>
      </c>
      <c r="F106" s="13">
        <v>1</v>
      </c>
      <c r="G106" s="21">
        <v>0.9</v>
      </c>
      <c r="H106" s="19">
        <f t="shared" si="6"/>
        <v>4546.1609438074702</v>
      </c>
      <c r="I106" s="19">
        <f t="shared" si="7"/>
        <v>505.12899375638517</v>
      </c>
      <c r="J106" s="20">
        <v>0.3</v>
      </c>
      <c r="K106" s="19">
        <f t="shared" si="9"/>
        <v>151.53869812691553</v>
      </c>
      <c r="L106" s="19">
        <f t="shared" si="10"/>
        <v>353.59029562946967</v>
      </c>
      <c r="M106" s="1">
        <v>4.4949000000000003</v>
      </c>
      <c r="N106" s="19">
        <f t="shared" si="8"/>
        <v>78.664774662277168</v>
      </c>
      <c r="O106" s="24">
        <f t="shared" si="11"/>
        <v>47.198864797366305</v>
      </c>
    </row>
    <row r="107" spans="1:15" x14ac:dyDescent="0.25">
      <c r="A107" s="1">
        <v>106</v>
      </c>
      <c r="B107" s="6" t="s">
        <v>132</v>
      </c>
      <c r="C107" s="6" t="s">
        <v>125</v>
      </c>
      <c r="D107" s="7">
        <v>39111</v>
      </c>
      <c r="E107" s="19">
        <v>5227.6926671953479</v>
      </c>
      <c r="F107" s="13">
        <v>1</v>
      </c>
      <c r="G107" s="21">
        <v>0.9</v>
      </c>
      <c r="H107" s="19">
        <f t="shared" si="6"/>
        <v>4704.9234004758137</v>
      </c>
      <c r="I107" s="19">
        <f t="shared" si="7"/>
        <v>522.76926671953424</v>
      </c>
      <c r="J107" s="20">
        <v>0.3</v>
      </c>
      <c r="K107" s="19">
        <f t="shared" si="9"/>
        <v>156.83078001586026</v>
      </c>
      <c r="L107" s="19">
        <f t="shared" si="10"/>
        <v>365.93848670367402</v>
      </c>
      <c r="M107" s="1">
        <v>4.4949000000000003</v>
      </c>
      <c r="N107" s="19">
        <f t="shared" si="8"/>
        <v>81.411930566569666</v>
      </c>
      <c r="O107" s="24">
        <f t="shared" si="11"/>
        <v>48.847158339941799</v>
      </c>
    </row>
    <row r="108" spans="1:15" x14ac:dyDescent="0.25">
      <c r="A108" s="1">
        <v>107</v>
      </c>
      <c r="B108" s="6" t="s">
        <v>133</v>
      </c>
      <c r="C108" s="9" t="s">
        <v>134</v>
      </c>
      <c r="D108" s="7">
        <v>40848</v>
      </c>
      <c r="E108" s="19"/>
      <c r="F108" s="13"/>
      <c r="G108" s="21"/>
      <c r="H108" s="19"/>
      <c r="I108" s="19"/>
      <c r="J108" s="21"/>
      <c r="K108" s="19"/>
      <c r="L108" s="19"/>
      <c r="M108" s="1"/>
      <c r="N108" s="19">
        <v>0</v>
      </c>
      <c r="O108" s="24">
        <f t="shared" si="11"/>
        <v>0</v>
      </c>
    </row>
    <row r="109" spans="1:15" x14ac:dyDescent="0.25">
      <c r="A109" s="1">
        <v>108</v>
      </c>
      <c r="B109" s="6" t="s">
        <v>135</v>
      </c>
      <c r="C109" s="9" t="s">
        <v>134</v>
      </c>
      <c r="D109" s="7">
        <v>40848</v>
      </c>
      <c r="E109" s="19"/>
      <c r="F109" s="13"/>
      <c r="G109" s="21"/>
      <c r="H109" s="19"/>
      <c r="I109" s="19"/>
      <c r="J109" s="21"/>
      <c r="K109" s="19"/>
      <c r="L109" s="19"/>
      <c r="M109" s="1"/>
      <c r="N109" s="19">
        <v>0</v>
      </c>
      <c r="O109" s="24">
        <f t="shared" si="11"/>
        <v>0</v>
      </c>
    </row>
    <row r="110" spans="1:15" x14ac:dyDescent="0.25">
      <c r="A110" s="1">
        <v>109</v>
      </c>
      <c r="B110" s="6" t="s">
        <v>136</v>
      </c>
      <c r="C110" s="9" t="s">
        <v>134</v>
      </c>
      <c r="D110" s="7">
        <v>40848</v>
      </c>
      <c r="E110" s="19"/>
      <c r="F110" s="13"/>
      <c r="G110" s="21"/>
      <c r="H110" s="19"/>
      <c r="I110" s="19"/>
      <c r="J110" s="21"/>
      <c r="K110" s="19"/>
      <c r="L110" s="19"/>
      <c r="M110" s="1"/>
      <c r="N110" s="19">
        <v>0</v>
      </c>
      <c r="O110" s="24">
        <f t="shared" si="11"/>
        <v>0</v>
      </c>
    </row>
    <row r="111" spans="1:15" x14ac:dyDescent="0.25">
      <c r="A111" s="1">
        <v>110</v>
      </c>
      <c r="B111" s="6" t="s">
        <v>137</v>
      </c>
      <c r="C111" s="9" t="s">
        <v>134</v>
      </c>
      <c r="D111" s="7">
        <v>40848</v>
      </c>
      <c r="E111" s="19"/>
      <c r="F111" s="13"/>
      <c r="G111" s="21"/>
      <c r="H111" s="19"/>
      <c r="I111" s="19"/>
      <c r="J111" s="21"/>
      <c r="K111" s="19"/>
      <c r="L111" s="19"/>
      <c r="M111" s="1"/>
      <c r="N111" s="19">
        <v>0</v>
      </c>
      <c r="O111" s="24">
        <f t="shared" si="11"/>
        <v>0</v>
      </c>
    </row>
    <row r="112" spans="1:15" x14ac:dyDescent="0.25">
      <c r="A112" s="1">
        <v>111</v>
      </c>
      <c r="B112" s="6" t="s">
        <v>138</v>
      </c>
      <c r="C112" s="9" t="s">
        <v>134</v>
      </c>
      <c r="D112" s="7">
        <v>40848</v>
      </c>
      <c r="E112" s="19"/>
      <c r="F112" s="13"/>
      <c r="G112" s="21"/>
      <c r="H112" s="19"/>
      <c r="I112" s="19"/>
      <c r="J112" s="21"/>
      <c r="K112" s="19"/>
      <c r="L112" s="19"/>
      <c r="M112" s="1"/>
      <c r="N112" s="19">
        <v>0</v>
      </c>
      <c r="O112" s="24">
        <f t="shared" si="11"/>
        <v>0</v>
      </c>
    </row>
    <row r="113" spans="1:15" x14ac:dyDescent="0.25">
      <c r="A113" s="1">
        <v>112</v>
      </c>
      <c r="B113" s="6" t="s">
        <v>139</v>
      </c>
      <c r="C113" s="9" t="s">
        <v>134</v>
      </c>
      <c r="D113" s="7">
        <v>40848</v>
      </c>
      <c r="E113" s="19"/>
      <c r="F113" s="13"/>
      <c r="G113" s="21"/>
      <c r="H113" s="19"/>
      <c r="I113" s="19"/>
      <c r="J113" s="21"/>
      <c r="K113" s="19"/>
      <c r="L113" s="19"/>
      <c r="M113" s="1"/>
      <c r="N113" s="19">
        <v>0</v>
      </c>
      <c r="O113" s="24">
        <f t="shared" si="11"/>
        <v>0</v>
      </c>
    </row>
    <row r="114" spans="1:15" x14ac:dyDescent="0.25">
      <c r="A114" s="1">
        <v>113</v>
      </c>
      <c r="B114" s="6" t="s">
        <v>140</v>
      </c>
      <c r="C114" s="9" t="s">
        <v>134</v>
      </c>
      <c r="D114" s="7">
        <v>40848</v>
      </c>
      <c r="E114" s="19"/>
      <c r="F114" s="13"/>
      <c r="G114" s="21"/>
      <c r="H114" s="19"/>
      <c r="I114" s="19"/>
      <c r="J114" s="21"/>
      <c r="K114" s="19"/>
      <c r="L114" s="19"/>
      <c r="M114" s="1"/>
      <c r="N114" s="19">
        <v>0</v>
      </c>
      <c r="O114" s="24">
        <f t="shared" si="11"/>
        <v>0</v>
      </c>
    </row>
    <row r="115" spans="1:15" x14ac:dyDescent="0.25">
      <c r="A115" s="1">
        <v>114</v>
      </c>
      <c r="B115" s="6" t="s">
        <v>141</v>
      </c>
      <c r="C115" s="9" t="s">
        <v>134</v>
      </c>
      <c r="D115" s="7">
        <v>40848</v>
      </c>
      <c r="E115" s="19"/>
      <c r="F115" s="13"/>
      <c r="G115" s="21"/>
      <c r="H115" s="19"/>
      <c r="I115" s="19"/>
      <c r="J115" s="21"/>
      <c r="K115" s="19"/>
      <c r="L115" s="19"/>
      <c r="M115" s="1"/>
      <c r="N115" s="19">
        <v>0</v>
      </c>
      <c r="O115" s="24">
        <f t="shared" si="11"/>
        <v>0</v>
      </c>
    </row>
    <row r="116" spans="1:15" x14ac:dyDescent="0.25">
      <c r="A116" s="1">
        <v>115</v>
      </c>
      <c r="B116" s="6" t="s">
        <v>142</v>
      </c>
      <c r="C116" s="9" t="s">
        <v>134</v>
      </c>
      <c r="D116" s="7">
        <v>40848</v>
      </c>
      <c r="E116" s="19"/>
      <c r="F116" s="13"/>
      <c r="G116" s="21"/>
      <c r="H116" s="19"/>
      <c r="I116" s="19"/>
      <c r="J116" s="21"/>
      <c r="K116" s="19"/>
      <c r="L116" s="19"/>
      <c r="M116" s="1"/>
      <c r="N116" s="19">
        <v>0</v>
      </c>
      <c r="O116" s="24">
        <f t="shared" si="11"/>
        <v>0</v>
      </c>
    </row>
    <row r="117" spans="1:15" x14ac:dyDescent="0.25">
      <c r="A117" s="1">
        <v>116</v>
      </c>
      <c r="B117" s="6" t="s">
        <v>143</v>
      </c>
      <c r="C117" s="6" t="s">
        <v>144</v>
      </c>
      <c r="D117" s="7">
        <v>38965</v>
      </c>
      <c r="E117" s="19">
        <v>155678.6666126152</v>
      </c>
      <c r="F117" s="13">
        <v>1</v>
      </c>
      <c r="G117" s="21">
        <v>0.95</v>
      </c>
      <c r="H117" s="19">
        <f t="shared" si="6"/>
        <v>147894.73328198443</v>
      </c>
      <c r="I117" s="19">
        <f t="shared" si="7"/>
        <v>7783.9333306307672</v>
      </c>
      <c r="J117" s="20">
        <v>0.3</v>
      </c>
      <c r="K117" s="19">
        <f t="shared" si="9"/>
        <v>2335.1799991892299</v>
      </c>
      <c r="L117" s="19">
        <f t="shared" si="10"/>
        <v>5448.7533314415377</v>
      </c>
      <c r="M117" s="1">
        <v>4.4949000000000003</v>
      </c>
      <c r="N117" s="19">
        <f t="shared" si="8"/>
        <v>1212.2079092841971</v>
      </c>
      <c r="O117" s="24">
        <f t="shared" si="11"/>
        <v>727.3247455705183</v>
      </c>
    </row>
    <row r="118" spans="1:15" x14ac:dyDescent="0.25">
      <c r="A118" s="1">
        <v>117</v>
      </c>
      <c r="B118" s="6" t="s">
        <v>145</v>
      </c>
      <c r="C118" s="6" t="s">
        <v>146</v>
      </c>
      <c r="D118" s="7">
        <v>38930</v>
      </c>
      <c r="E118" s="19">
        <v>162171.1778455468</v>
      </c>
      <c r="F118" s="13">
        <v>1</v>
      </c>
      <c r="G118" s="21">
        <v>0.95</v>
      </c>
      <c r="H118" s="19">
        <f t="shared" si="6"/>
        <v>154062.61895326944</v>
      </c>
      <c r="I118" s="19">
        <f t="shared" si="7"/>
        <v>8108.5588922773604</v>
      </c>
      <c r="J118" s="20">
        <v>0.3</v>
      </c>
      <c r="K118" s="19">
        <f t="shared" si="9"/>
        <v>2432.5676676832081</v>
      </c>
      <c r="L118" s="19">
        <f t="shared" si="10"/>
        <v>5675.9912245941523</v>
      </c>
      <c r="M118" s="1">
        <v>4.4949000000000003</v>
      </c>
      <c r="N118" s="19">
        <f t="shared" si="8"/>
        <v>1262.7625140924497</v>
      </c>
      <c r="O118" s="24">
        <f t="shared" si="11"/>
        <v>757.65750845546984</v>
      </c>
    </row>
    <row r="119" spans="1:15" x14ac:dyDescent="0.25">
      <c r="A119" s="1">
        <v>118</v>
      </c>
      <c r="B119" s="6" t="s">
        <v>147</v>
      </c>
      <c r="C119" s="6" t="s">
        <v>148</v>
      </c>
      <c r="D119" s="7">
        <v>38972</v>
      </c>
      <c r="E119" s="19">
        <v>156130.12722144829</v>
      </c>
      <c r="F119" s="13">
        <v>1</v>
      </c>
      <c r="G119" s="21">
        <v>0.95</v>
      </c>
      <c r="H119" s="19">
        <f t="shared" si="6"/>
        <v>148323.62086037587</v>
      </c>
      <c r="I119" s="19">
        <f t="shared" si="7"/>
        <v>7806.5063610724173</v>
      </c>
      <c r="J119" s="20">
        <v>0.3</v>
      </c>
      <c r="K119" s="19">
        <f t="shared" si="9"/>
        <v>2341.9519083217251</v>
      </c>
      <c r="L119" s="19">
        <f t="shared" si="10"/>
        <v>5464.5544527506918</v>
      </c>
      <c r="M119" s="1">
        <v>4.4949000000000003</v>
      </c>
      <c r="N119" s="19">
        <f t="shared" si="8"/>
        <v>1215.7232536320478</v>
      </c>
      <c r="O119" s="24">
        <f t="shared" si="11"/>
        <v>729.43395217922864</v>
      </c>
    </row>
    <row r="120" spans="1:15" x14ac:dyDescent="0.25">
      <c r="A120" s="1">
        <v>119</v>
      </c>
      <c r="B120" s="6" t="s">
        <v>149</v>
      </c>
      <c r="C120" s="6" t="s">
        <v>150</v>
      </c>
      <c r="D120" s="7">
        <v>38930</v>
      </c>
      <c r="E120" s="19">
        <v>101525.44988726045</v>
      </c>
      <c r="F120" s="13">
        <v>1</v>
      </c>
      <c r="G120" s="21">
        <v>0.95</v>
      </c>
      <c r="H120" s="19">
        <f t="shared" si="6"/>
        <v>96449.177392897414</v>
      </c>
      <c r="I120" s="19">
        <f t="shared" si="7"/>
        <v>5076.272494363031</v>
      </c>
      <c r="J120" s="20">
        <v>0.3</v>
      </c>
      <c r="K120" s="19">
        <f t="shared" si="9"/>
        <v>1522.8817483089092</v>
      </c>
      <c r="L120" s="19">
        <f t="shared" si="10"/>
        <v>3553.3907460541218</v>
      </c>
      <c r="M120" s="1">
        <v>4.4949000000000003</v>
      </c>
      <c r="N120" s="19">
        <f t="shared" si="8"/>
        <v>790.53833145434191</v>
      </c>
      <c r="O120" s="24">
        <f t="shared" si="11"/>
        <v>474.32299887260518</v>
      </c>
    </row>
    <row r="121" spans="1:15" x14ac:dyDescent="0.25">
      <c r="A121" s="1">
        <v>120</v>
      </c>
      <c r="B121" s="6" t="s">
        <v>151</v>
      </c>
      <c r="C121" s="6" t="s">
        <v>152</v>
      </c>
      <c r="D121" s="7">
        <v>38930</v>
      </c>
      <c r="E121" s="19">
        <v>101525.44988726045</v>
      </c>
      <c r="F121" s="13">
        <v>1</v>
      </c>
      <c r="G121" s="21">
        <v>0.95</v>
      </c>
      <c r="H121" s="19">
        <f t="shared" si="6"/>
        <v>96449.177392897414</v>
      </c>
      <c r="I121" s="19">
        <f t="shared" si="7"/>
        <v>5076.272494363031</v>
      </c>
      <c r="J121" s="20">
        <v>0.3</v>
      </c>
      <c r="K121" s="19">
        <f t="shared" si="9"/>
        <v>1522.8817483089092</v>
      </c>
      <c r="L121" s="19">
        <f t="shared" si="10"/>
        <v>3553.3907460541218</v>
      </c>
      <c r="M121" s="1">
        <v>4.4949000000000003</v>
      </c>
      <c r="N121" s="19">
        <f t="shared" si="8"/>
        <v>790.53833145434191</v>
      </c>
      <c r="O121" s="24">
        <f t="shared" si="11"/>
        <v>474.32299887260518</v>
      </c>
    </row>
    <row r="122" spans="1:15" x14ac:dyDescent="0.25">
      <c r="A122" s="1">
        <v>121</v>
      </c>
      <c r="B122" s="6" t="s">
        <v>153</v>
      </c>
      <c r="C122" s="6" t="s">
        <v>154</v>
      </c>
      <c r="D122" s="7">
        <v>38930</v>
      </c>
      <c r="E122" s="19">
        <v>101525.43721843294</v>
      </c>
      <c r="F122" s="13">
        <v>1</v>
      </c>
      <c r="G122" s="21">
        <v>0.95</v>
      </c>
      <c r="H122" s="19">
        <f t="shared" si="6"/>
        <v>96449.165357511287</v>
      </c>
      <c r="I122" s="19">
        <f t="shared" si="7"/>
        <v>5076.2718609216536</v>
      </c>
      <c r="J122" s="20">
        <v>0.3</v>
      </c>
      <c r="K122" s="19">
        <f t="shared" si="9"/>
        <v>1522.881558276496</v>
      </c>
      <c r="L122" s="19">
        <f t="shared" si="10"/>
        <v>3553.3903026451576</v>
      </c>
      <c r="M122" s="1">
        <v>4.4949000000000003</v>
      </c>
      <c r="N122" s="19">
        <f t="shared" si="8"/>
        <v>790.53823280721645</v>
      </c>
      <c r="O122" s="24">
        <f t="shared" si="11"/>
        <v>474.32293968432992</v>
      </c>
    </row>
    <row r="123" spans="1:15" x14ac:dyDescent="0.25">
      <c r="A123" s="1">
        <v>122</v>
      </c>
      <c r="B123" s="6" t="s">
        <v>155</v>
      </c>
      <c r="C123" s="6" t="s">
        <v>156</v>
      </c>
      <c r="D123" s="7">
        <v>39995</v>
      </c>
      <c r="E123" s="19">
        <v>75298.148057146958</v>
      </c>
      <c r="F123" s="13">
        <v>1</v>
      </c>
      <c r="G123" s="21">
        <v>0.8</v>
      </c>
      <c r="H123" s="19">
        <f t="shared" si="6"/>
        <v>60238.518445717571</v>
      </c>
      <c r="I123" s="19">
        <f t="shared" si="7"/>
        <v>15059.629611429387</v>
      </c>
      <c r="J123" s="20">
        <v>0.2</v>
      </c>
      <c r="K123" s="19">
        <f t="shared" si="9"/>
        <v>3011.9259222858777</v>
      </c>
      <c r="L123" s="19">
        <f t="shared" si="10"/>
        <v>12047.703689143509</v>
      </c>
      <c r="M123" s="1">
        <v>4.4949000000000003</v>
      </c>
      <c r="N123" s="19">
        <f t="shared" si="8"/>
        <v>2680.3051656640878</v>
      </c>
      <c r="O123" s="24">
        <f t="shared" si="11"/>
        <v>1608.1830993984527</v>
      </c>
    </row>
    <row r="124" spans="1:15" x14ac:dyDescent="0.25">
      <c r="A124" s="1">
        <v>123</v>
      </c>
      <c r="B124" s="6" t="s">
        <v>157</v>
      </c>
      <c r="C124" s="6" t="s">
        <v>156</v>
      </c>
      <c r="D124" s="7">
        <v>39995</v>
      </c>
      <c r="E124" s="19">
        <v>75298.148057146958</v>
      </c>
      <c r="F124" s="13">
        <v>1</v>
      </c>
      <c r="G124" s="21">
        <v>0.8</v>
      </c>
      <c r="H124" s="19">
        <f t="shared" si="6"/>
        <v>60238.518445717571</v>
      </c>
      <c r="I124" s="19">
        <f t="shared" si="7"/>
        <v>15059.629611429387</v>
      </c>
      <c r="J124" s="20">
        <v>0.2</v>
      </c>
      <c r="K124" s="19">
        <f t="shared" si="9"/>
        <v>3011.9259222858777</v>
      </c>
      <c r="L124" s="19">
        <f t="shared" si="10"/>
        <v>12047.703689143509</v>
      </c>
      <c r="M124" s="1">
        <v>4.4949000000000003</v>
      </c>
      <c r="N124" s="19">
        <f t="shared" si="8"/>
        <v>2680.3051656640878</v>
      </c>
      <c r="O124" s="24">
        <f t="shared" si="11"/>
        <v>1608.1830993984527</v>
      </c>
    </row>
    <row r="125" spans="1:15" x14ac:dyDescent="0.25">
      <c r="A125" s="1">
        <v>124</v>
      </c>
      <c r="B125" s="6" t="s">
        <v>158</v>
      </c>
      <c r="C125" s="6" t="s">
        <v>156</v>
      </c>
      <c r="D125" s="7">
        <v>39995</v>
      </c>
      <c r="E125" s="19">
        <v>75298.148057146958</v>
      </c>
      <c r="F125" s="13">
        <v>1</v>
      </c>
      <c r="G125" s="21">
        <v>0.8</v>
      </c>
      <c r="H125" s="19">
        <f t="shared" si="6"/>
        <v>60238.518445717571</v>
      </c>
      <c r="I125" s="19">
        <f t="shared" si="7"/>
        <v>15059.629611429387</v>
      </c>
      <c r="J125" s="20">
        <v>0.2</v>
      </c>
      <c r="K125" s="19">
        <f t="shared" si="9"/>
        <v>3011.9259222858777</v>
      </c>
      <c r="L125" s="19">
        <f t="shared" si="10"/>
        <v>12047.703689143509</v>
      </c>
      <c r="M125" s="1">
        <v>4.4949000000000003</v>
      </c>
      <c r="N125" s="19">
        <f t="shared" si="8"/>
        <v>2680.3051656640878</v>
      </c>
      <c r="O125" s="24">
        <f t="shared" si="11"/>
        <v>1608.1830993984527</v>
      </c>
    </row>
    <row r="126" spans="1:15" x14ac:dyDescent="0.25">
      <c r="A126" s="1">
        <v>125</v>
      </c>
      <c r="B126" s="6" t="s">
        <v>159</v>
      </c>
      <c r="C126" s="6" t="s">
        <v>156</v>
      </c>
      <c r="D126" s="7">
        <v>39995</v>
      </c>
      <c r="E126" s="19">
        <v>75298.137327413366</v>
      </c>
      <c r="F126" s="13">
        <v>1</v>
      </c>
      <c r="G126" s="21">
        <v>0.8</v>
      </c>
      <c r="H126" s="19">
        <f t="shared" si="6"/>
        <v>60238.509861930695</v>
      </c>
      <c r="I126" s="19">
        <f t="shared" si="7"/>
        <v>15059.62746548267</v>
      </c>
      <c r="J126" s="20">
        <v>0.2</v>
      </c>
      <c r="K126" s="19">
        <f t="shared" si="9"/>
        <v>3011.9254930965344</v>
      </c>
      <c r="L126" s="19">
        <f t="shared" si="10"/>
        <v>12047.701972386136</v>
      </c>
      <c r="M126" s="1">
        <v>4.4949000000000003</v>
      </c>
      <c r="N126" s="19">
        <f t="shared" si="8"/>
        <v>2680.3047837295903</v>
      </c>
      <c r="O126" s="24">
        <f t="shared" si="11"/>
        <v>1608.1828702377543</v>
      </c>
    </row>
    <row r="127" spans="1:15" x14ac:dyDescent="0.25">
      <c r="A127" s="1">
        <v>126</v>
      </c>
      <c r="B127" s="6" t="s">
        <v>160</v>
      </c>
      <c r="C127" s="6" t="s">
        <v>161</v>
      </c>
      <c r="D127" s="7">
        <v>40056</v>
      </c>
      <c r="E127" s="19">
        <v>3347.6792462882722</v>
      </c>
      <c r="F127" s="13">
        <v>1</v>
      </c>
      <c r="G127" s="13">
        <v>1</v>
      </c>
      <c r="H127" s="19">
        <f t="shared" si="6"/>
        <v>3347.6792462882722</v>
      </c>
      <c r="I127" s="19">
        <f t="shared" si="7"/>
        <v>0</v>
      </c>
      <c r="J127" s="1"/>
      <c r="K127" s="1"/>
      <c r="L127" s="1">
        <v>0</v>
      </c>
      <c r="M127" s="1">
        <v>4.4949000000000003</v>
      </c>
      <c r="N127" s="1">
        <v>0</v>
      </c>
      <c r="O127" s="24">
        <f t="shared" si="11"/>
        <v>0</v>
      </c>
    </row>
    <row r="128" spans="1:15" x14ac:dyDescent="0.25">
      <c r="A128" s="1">
        <v>127</v>
      </c>
      <c r="B128" s="6" t="s">
        <v>162</v>
      </c>
      <c r="C128" s="6" t="s">
        <v>161</v>
      </c>
      <c r="D128" s="7">
        <v>40056</v>
      </c>
      <c r="E128" s="19">
        <v>3347.6792462882722</v>
      </c>
      <c r="F128" s="13">
        <v>1</v>
      </c>
      <c r="G128" s="13">
        <v>1</v>
      </c>
      <c r="H128" s="19">
        <f t="shared" si="6"/>
        <v>3347.6792462882722</v>
      </c>
      <c r="I128" s="19">
        <f t="shared" si="7"/>
        <v>0</v>
      </c>
      <c r="J128" s="1"/>
      <c r="K128" s="1"/>
      <c r="L128" s="1">
        <v>0</v>
      </c>
      <c r="M128" s="1">
        <v>4.4949000000000003</v>
      </c>
      <c r="N128" s="1">
        <v>0</v>
      </c>
      <c r="O128" s="24">
        <f t="shared" si="11"/>
        <v>0</v>
      </c>
    </row>
    <row r="129" spans="1:15" x14ac:dyDescent="0.25">
      <c r="A129" s="1">
        <v>128</v>
      </c>
      <c r="B129" s="6" t="s">
        <v>163</v>
      </c>
      <c r="C129" s="6" t="s">
        <v>161</v>
      </c>
      <c r="D129" s="7">
        <v>40056</v>
      </c>
      <c r="E129" s="19">
        <v>3347.6792462882722</v>
      </c>
      <c r="F129" s="13">
        <v>1</v>
      </c>
      <c r="G129" s="13">
        <v>1</v>
      </c>
      <c r="H129" s="19">
        <f t="shared" si="6"/>
        <v>3347.6792462882722</v>
      </c>
      <c r="I129" s="19">
        <f t="shared" si="7"/>
        <v>0</v>
      </c>
      <c r="J129" s="1"/>
      <c r="K129" s="1"/>
      <c r="L129" s="1">
        <v>0</v>
      </c>
      <c r="M129" s="1">
        <v>4.4949000000000003</v>
      </c>
      <c r="N129" s="1">
        <v>0</v>
      </c>
      <c r="O129" s="24">
        <f t="shared" si="11"/>
        <v>0</v>
      </c>
    </row>
    <row r="130" spans="1:15" x14ac:dyDescent="0.25">
      <c r="A130" s="1">
        <v>129</v>
      </c>
      <c r="B130" s="6" t="s">
        <v>164</v>
      </c>
      <c r="C130" s="6" t="s">
        <v>165</v>
      </c>
      <c r="D130" s="7">
        <v>39995</v>
      </c>
      <c r="E130" s="19">
        <v>31126.37776997995</v>
      </c>
      <c r="F130" s="13">
        <v>1</v>
      </c>
      <c r="G130" s="21">
        <v>0.6</v>
      </c>
      <c r="H130" s="19">
        <f t="shared" si="6"/>
        <v>18675.826661987969</v>
      </c>
      <c r="I130" s="19">
        <f t="shared" si="7"/>
        <v>12450.551107991982</v>
      </c>
      <c r="J130" s="20">
        <v>0.2</v>
      </c>
      <c r="K130" s="19">
        <f t="shared" ref="K130:K151" si="12">I130*J130</f>
        <v>2490.1102215983965</v>
      </c>
      <c r="L130" s="19">
        <f t="shared" ref="L130:L151" si="13">I130-K130</f>
        <v>9960.440886393586</v>
      </c>
      <c r="M130" s="1">
        <v>4.4949000000000003</v>
      </c>
      <c r="N130" s="19">
        <f t="shared" ref="N130:N151" si="14">L130/M130</f>
        <v>2215.9427098252654</v>
      </c>
      <c r="O130" s="24">
        <f t="shared" si="11"/>
        <v>1329.5656258951594</v>
      </c>
    </row>
    <row r="131" spans="1:15" x14ac:dyDescent="0.25">
      <c r="A131" s="1">
        <v>130</v>
      </c>
      <c r="B131" s="6" t="s">
        <v>166</v>
      </c>
      <c r="C131" s="6" t="s">
        <v>167</v>
      </c>
      <c r="D131" s="7">
        <v>40472</v>
      </c>
      <c r="E131" s="19">
        <v>2116.5615470945604</v>
      </c>
      <c r="F131" s="13">
        <v>1</v>
      </c>
      <c r="G131" s="21">
        <v>0.6</v>
      </c>
      <c r="H131" s="19">
        <f t="shared" ref="H131:H151" si="15">E131*G131</f>
        <v>1269.9369282567361</v>
      </c>
      <c r="I131" s="19">
        <f t="shared" ref="I131:I151" si="16">E131-H131</f>
        <v>846.6246188378243</v>
      </c>
      <c r="J131" s="20">
        <v>0.2</v>
      </c>
      <c r="K131" s="19">
        <f t="shared" si="12"/>
        <v>169.32492376756488</v>
      </c>
      <c r="L131" s="19">
        <f t="shared" si="13"/>
        <v>677.29969507025942</v>
      </c>
      <c r="M131" s="1">
        <v>4.4949000000000003</v>
      </c>
      <c r="N131" s="19">
        <f t="shared" si="14"/>
        <v>150.68181607383019</v>
      </c>
      <c r="O131" s="24">
        <f t="shared" si="11"/>
        <v>90.409089644298106</v>
      </c>
    </row>
    <row r="132" spans="1:15" x14ac:dyDescent="0.25">
      <c r="A132" s="1">
        <v>131</v>
      </c>
      <c r="B132" s="6" t="s">
        <v>168</v>
      </c>
      <c r="C132" s="6" t="s">
        <v>169</v>
      </c>
      <c r="D132" s="7">
        <v>40345</v>
      </c>
      <c r="E132" s="19">
        <v>2377.0185189567856</v>
      </c>
      <c r="F132" s="13">
        <v>1</v>
      </c>
      <c r="G132" s="21">
        <v>0.5</v>
      </c>
      <c r="H132" s="19">
        <f t="shared" si="15"/>
        <v>1188.5092594783928</v>
      </c>
      <c r="I132" s="19">
        <f t="shared" si="16"/>
        <v>1188.5092594783928</v>
      </c>
      <c r="J132" s="20">
        <v>0.3</v>
      </c>
      <c r="K132" s="19">
        <f t="shared" si="12"/>
        <v>356.55277784351784</v>
      </c>
      <c r="L132" s="19">
        <f t="shared" si="13"/>
        <v>831.95648163487499</v>
      </c>
      <c r="M132" s="1">
        <v>4.4949000000000003</v>
      </c>
      <c r="N132" s="19">
        <f t="shared" si="14"/>
        <v>185.08898565816256</v>
      </c>
      <c r="O132" s="24">
        <f t="shared" si="11"/>
        <v>111.05339139489753</v>
      </c>
    </row>
    <row r="133" spans="1:15" x14ac:dyDescent="0.25">
      <c r="A133" s="1">
        <v>132</v>
      </c>
      <c r="B133" s="6" t="s">
        <v>170</v>
      </c>
      <c r="C133" s="6" t="s">
        <v>171</v>
      </c>
      <c r="D133" s="7">
        <v>41325</v>
      </c>
      <c r="E133" s="19">
        <v>2625.6134043719589</v>
      </c>
      <c r="F133" s="13">
        <v>0.5</v>
      </c>
      <c r="G133" s="21">
        <v>0.3</v>
      </c>
      <c r="H133" s="19">
        <f t="shared" si="15"/>
        <v>787.68402131158768</v>
      </c>
      <c r="I133" s="19">
        <f t="shared" si="16"/>
        <v>1837.9293830603713</v>
      </c>
      <c r="J133" s="20">
        <v>0.2</v>
      </c>
      <c r="K133" s="19">
        <f t="shared" si="12"/>
        <v>367.58587661207429</v>
      </c>
      <c r="L133" s="19">
        <f t="shared" si="13"/>
        <v>1470.3435064482969</v>
      </c>
      <c r="M133" s="1">
        <v>4.4949000000000003</v>
      </c>
      <c r="N133" s="19">
        <f t="shared" si="14"/>
        <v>327.11373032732581</v>
      </c>
      <c r="O133" s="24">
        <f t="shared" si="11"/>
        <v>196.26823819639546</v>
      </c>
    </row>
    <row r="134" spans="1:15" x14ac:dyDescent="0.25">
      <c r="A134" s="1">
        <v>133</v>
      </c>
      <c r="B134" s="6" t="s">
        <v>172</v>
      </c>
      <c r="C134" s="6" t="s">
        <v>171</v>
      </c>
      <c r="D134" s="7">
        <v>41325</v>
      </c>
      <c r="E134" s="19">
        <v>2625.6134043719589</v>
      </c>
      <c r="F134" s="13">
        <v>0.5</v>
      </c>
      <c r="G134" s="21">
        <v>0.3</v>
      </c>
      <c r="H134" s="19">
        <f t="shared" si="15"/>
        <v>787.68402131158768</v>
      </c>
      <c r="I134" s="19">
        <f t="shared" si="16"/>
        <v>1837.9293830603713</v>
      </c>
      <c r="J134" s="20">
        <v>0.2</v>
      </c>
      <c r="K134" s="19">
        <f t="shared" si="12"/>
        <v>367.58587661207429</v>
      </c>
      <c r="L134" s="19">
        <f t="shared" si="13"/>
        <v>1470.3435064482969</v>
      </c>
      <c r="M134" s="1">
        <v>4.4949000000000003</v>
      </c>
      <c r="N134" s="19">
        <f t="shared" si="14"/>
        <v>327.11373032732581</v>
      </c>
      <c r="O134" s="24">
        <f t="shared" ref="O134:O151" si="17">N134*60/100</f>
        <v>196.26823819639546</v>
      </c>
    </row>
    <row r="135" spans="1:15" x14ac:dyDescent="0.25">
      <c r="A135" s="1">
        <v>134</v>
      </c>
      <c r="B135" s="6" t="s">
        <v>173</v>
      </c>
      <c r="C135" s="6" t="s">
        <v>174</v>
      </c>
      <c r="D135" s="7">
        <v>40148</v>
      </c>
      <c r="E135" s="19">
        <v>2541.8408135617019</v>
      </c>
      <c r="F135" s="13">
        <v>1</v>
      </c>
      <c r="G135" s="21">
        <v>0.6</v>
      </c>
      <c r="H135" s="19">
        <f t="shared" si="15"/>
        <v>1525.104488137021</v>
      </c>
      <c r="I135" s="19">
        <f t="shared" si="16"/>
        <v>1016.7363254246809</v>
      </c>
      <c r="J135" s="20">
        <v>0.5</v>
      </c>
      <c r="K135" s="19">
        <f t="shared" si="12"/>
        <v>508.36816271234045</v>
      </c>
      <c r="L135" s="19">
        <f t="shared" si="13"/>
        <v>508.36816271234045</v>
      </c>
      <c r="M135" s="1">
        <v>4.4949000000000003</v>
      </c>
      <c r="N135" s="19">
        <f t="shared" si="14"/>
        <v>113.09888155739625</v>
      </c>
      <c r="O135" s="24">
        <f t="shared" si="17"/>
        <v>67.859328934437755</v>
      </c>
    </row>
    <row r="136" spans="1:15" x14ac:dyDescent="0.25">
      <c r="A136" s="1">
        <v>135</v>
      </c>
      <c r="B136" s="6" t="s">
        <v>175</v>
      </c>
      <c r="C136" s="6" t="s">
        <v>125</v>
      </c>
      <c r="D136" s="7">
        <v>40170</v>
      </c>
      <c r="E136" s="19">
        <v>4727.3686550764623</v>
      </c>
      <c r="F136" s="13">
        <v>0.53125</v>
      </c>
      <c r="G136" s="21">
        <v>0.5</v>
      </c>
      <c r="H136" s="19">
        <f t="shared" si="15"/>
        <v>2363.6843275382312</v>
      </c>
      <c r="I136" s="19">
        <f t="shared" si="16"/>
        <v>2363.6843275382312</v>
      </c>
      <c r="J136" s="20">
        <v>0.2</v>
      </c>
      <c r="K136" s="19">
        <f t="shared" si="12"/>
        <v>472.73686550764626</v>
      </c>
      <c r="L136" s="19">
        <f t="shared" si="13"/>
        <v>1890.947462030585</v>
      </c>
      <c r="M136" s="1">
        <v>4.4949000000000003</v>
      </c>
      <c r="N136" s="19">
        <f t="shared" si="14"/>
        <v>420.68732608747354</v>
      </c>
      <c r="O136" s="24">
        <f t="shared" si="17"/>
        <v>252.41239565248412</v>
      </c>
    </row>
    <row r="137" spans="1:15" x14ac:dyDescent="0.25">
      <c r="A137" s="1">
        <v>136</v>
      </c>
      <c r="B137" s="6" t="s">
        <v>176</v>
      </c>
      <c r="C137" s="6" t="s">
        <v>125</v>
      </c>
      <c r="D137" s="7">
        <v>40170</v>
      </c>
      <c r="E137" s="19">
        <v>4727.3686550764623</v>
      </c>
      <c r="F137" s="13">
        <v>0.53125</v>
      </c>
      <c r="G137" s="21">
        <v>0.5</v>
      </c>
      <c r="H137" s="19">
        <f t="shared" si="15"/>
        <v>2363.6843275382312</v>
      </c>
      <c r="I137" s="19">
        <f t="shared" si="16"/>
        <v>2363.6843275382312</v>
      </c>
      <c r="J137" s="20">
        <v>0.2</v>
      </c>
      <c r="K137" s="19">
        <f t="shared" si="12"/>
        <v>472.73686550764626</v>
      </c>
      <c r="L137" s="19">
        <f t="shared" si="13"/>
        <v>1890.947462030585</v>
      </c>
      <c r="M137" s="1">
        <v>4.4949000000000003</v>
      </c>
      <c r="N137" s="19">
        <f t="shared" si="14"/>
        <v>420.68732608747354</v>
      </c>
      <c r="O137" s="24">
        <f t="shared" si="17"/>
        <v>252.41239565248412</v>
      </c>
    </row>
    <row r="138" spans="1:15" x14ac:dyDescent="0.25">
      <c r="A138" s="1">
        <v>137</v>
      </c>
      <c r="B138" s="6" t="s">
        <v>177</v>
      </c>
      <c r="C138" s="6" t="s">
        <v>125</v>
      </c>
      <c r="D138" s="7">
        <v>40170</v>
      </c>
      <c r="E138" s="19">
        <v>4727.3686550764623</v>
      </c>
      <c r="F138" s="13">
        <v>0.53125</v>
      </c>
      <c r="G138" s="21">
        <v>0.5</v>
      </c>
      <c r="H138" s="19">
        <f t="shared" si="15"/>
        <v>2363.6843275382312</v>
      </c>
      <c r="I138" s="19">
        <f t="shared" si="16"/>
        <v>2363.6843275382312</v>
      </c>
      <c r="J138" s="20">
        <v>0.2</v>
      </c>
      <c r="K138" s="19">
        <f t="shared" si="12"/>
        <v>472.73686550764626</v>
      </c>
      <c r="L138" s="19">
        <f t="shared" si="13"/>
        <v>1890.947462030585</v>
      </c>
      <c r="M138" s="1">
        <v>4.4949000000000003</v>
      </c>
      <c r="N138" s="19">
        <f t="shared" si="14"/>
        <v>420.68732608747354</v>
      </c>
      <c r="O138" s="24">
        <f t="shared" si="17"/>
        <v>252.41239565248412</v>
      </c>
    </row>
    <row r="139" spans="1:15" x14ac:dyDescent="0.25">
      <c r="A139" s="1">
        <v>138</v>
      </c>
      <c r="B139" s="6" t="s">
        <v>178</v>
      </c>
      <c r="C139" s="6" t="s">
        <v>125</v>
      </c>
      <c r="D139" s="7">
        <v>40170</v>
      </c>
      <c r="E139" s="19">
        <v>6008.800536066783</v>
      </c>
      <c r="F139" s="13">
        <v>0.53125</v>
      </c>
      <c r="G139" s="21">
        <v>0.5</v>
      </c>
      <c r="H139" s="19">
        <f t="shared" si="15"/>
        <v>3004.4002680333915</v>
      </c>
      <c r="I139" s="19">
        <f t="shared" si="16"/>
        <v>3004.4002680333915</v>
      </c>
      <c r="J139" s="20">
        <v>0.2</v>
      </c>
      <c r="K139" s="19">
        <f t="shared" si="12"/>
        <v>600.8800536066783</v>
      </c>
      <c r="L139" s="19">
        <f t="shared" si="13"/>
        <v>2403.5202144267132</v>
      </c>
      <c r="M139" s="1">
        <v>4.4949000000000003</v>
      </c>
      <c r="N139" s="19">
        <f t="shared" si="14"/>
        <v>534.72162104311838</v>
      </c>
      <c r="O139" s="24">
        <f t="shared" si="17"/>
        <v>320.83297262587104</v>
      </c>
    </row>
    <row r="140" spans="1:15" x14ac:dyDescent="0.25">
      <c r="A140" s="1">
        <v>139</v>
      </c>
      <c r="B140" s="6" t="s">
        <v>179</v>
      </c>
      <c r="C140" s="6" t="s">
        <v>125</v>
      </c>
      <c r="D140" s="7">
        <v>40170</v>
      </c>
      <c r="E140" s="19">
        <v>6008.7898458867476</v>
      </c>
      <c r="F140" s="13">
        <v>0.53125</v>
      </c>
      <c r="G140" s="21">
        <v>0.5</v>
      </c>
      <c r="H140" s="19">
        <f t="shared" si="15"/>
        <v>3004.3949229433738</v>
      </c>
      <c r="I140" s="19">
        <f t="shared" si="16"/>
        <v>3004.3949229433738</v>
      </c>
      <c r="J140" s="20">
        <v>0.2</v>
      </c>
      <c r="K140" s="19">
        <f t="shared" si="12"/>
        <v>600.87898458867483</v>
      </c>
      <c r="L140" s="19">
        <f t="shared" si="13"/>
        <v>2403.5159383546988</v>
      </c>
      <c r="M140" s="1">
        <v>4.4949000000000003</v>
      </c>
      <c r="N140" s="19">
        <f t="shared" si="14"/>
        <v>534.7206697267344</v>
      </c>
      <c r="O140" s="24">
        <f t="shared" si="17"/>
        <v>320.83240183604062</v>
      </c>
    </row>
    <row r="141" spans="1:15" x14ac:dyDescent="0.25">
      <c r="A141" s="1">
        <v>140</v>
      </c>
      <c r="B141" s="6" t="s">
        <v>180</v>
      </c>
      <c r="C141" s="6" t="s">
        <v>125</v>
      </c>
      <c r="D141" s="7">
        <v>40170</v>
      </c>
      <c r="E141" s="19">
        <v>6084.1021642447749</v>
      </c>
      <c r="F141" s="13">
        <v>0.53125</v>
      </c>
      <c r="G141" s="21">
        <v>0.5</v>
      </c>
      <c r="H141" s="19">
        <f t="shared" si="15"/>
        <v>3042.0510821223875</v>
      </c>
      <c r="I141" s="19">
        <f t="shared" si="16"/>
        <v>3042.0510821223875</v>
      </c>
      <c r="J141" s="20">
        <v>0.2</v>
      </c>
      <c r="K141" s="19">
        <f t="shared" si="12"/>
        <v>608.41021642447754</v>
      </c>
      <c r="L141" s="19">
        <f t="shared" si="13"/>
        <v>2433.6408656979102</v>
      </c>
      <c r="M141" s="1">
        <v>4.4949000000000003</v>
      </c>
      <c r="N141" s="19">
        <f t="shared" si="14"/>
        <v>541.42269365234154</v>
      </c>
      <c r="O141" s="24">
        <f t="shared" si="17"/>
        <v>324.85361619140491</v>
      </c>
    </row>
    <row r="142" spans="1:15" x14ac:dyDescent="0.25">
      <c r="A142" s="1">
        <v>141</v>
      </c>
      <c r="B142" s="6" t="s">
        <v>181</v>
      </c>
      <c r="C142" s="6" t="s">
        <v>125</v>
      </c>
      <c r="D142" s="7">
        <v>40170</v>
      </c>
      <c r="E142" s="19">
        <v>7144.1724872166878</v>
      </c>
      <c r="F142" s="13">
        <v>0.53125</v>
      </c>
      <c r="G142" s="21">
        <v>0.5</v>
      </c>
      <c r="H142" s="19">
        <f t="shared" si="15"/>
        <v>3572.0862436083439</v>
      </c>
      <c r="I142" s="19">
        <f t="shared" si="16"/>
        <v>3572.0862436083439</v>
      </c>
      <c r="J142" s="20">
        <v>0.2</v>
      </c>
      <c r="K142" s="19">
        <f t="shared" si="12"/>
        <v>714.41724872166878</v>
      </c>
      <c r="L142" s="19">
        <f t="shared" si="13"/>
        <v>2857.6689948866751</v>
      </c>
      <c r="M142" s="1">
        <v>4.4949000000000003</v>
      </c>
      <c r="N142" s="19">
        <f t="shared" si="14"/>
        <v>635.75808024353705</v>
      </c>
      <c r="O142" s="24">
        <f t="shared" si="17"/>
        <v>381.45484814612223</v>
      </c>
    </row>
    <row r="143" spans="1:15" x14ac:dyDescent="0.25">
      <c r="A143" s="1">
        <v>142</v>
      </c>
      <c r="B143" s="6" t="s">
        <v>182</v>
      </c>
      <c r="C143" s="6" t="s">
        <v>125</v>
      </c>
      <c r="D143" s="7">
        <v>40170</v>
      </c>
      <c r="E143" s="19">
        <v>6375.858557804363</v>
      </c>
      <c r="F143" s="13">
        <v>0.53125</v>
      </c>
      <c r="G143" s="21">
        <v>0.5</v>
      </c>
      <c r="H143" s="19">
        <f t="shared" si="15"/>
        <v>3187.9292789021815</v>
      </c>
      <c r="I143" s="19">
        <f t="shared" si="16"/>
        <v>3187.9292789021815</v>
      </c>
      <c r="J143" s="20">
        <v>0.2</v>
      </c>
      <c r="K143" s="19">
        <f t="shared" si="12"/>
        <v>637.5858557804363</v>
      </c>
      <c r="L143" s="19">
        <f t="shared" si="13"/>
        <v>2550.3434231217452</v>
      </c>
      <c r="M143" s="1">
        <v>4.4949000000000003</v>
      </c>
      <c r="N143" s="19">
        <f t="shared" si="14"/>
        <v>567.38602040573653</v>
      </c>
      <c r="O143" s="24">
        <f t="shared" si="17"/>
        <v>340.43161224344192</v>
      </c>
    </row>
    <row r="144" spans="1:15" x14ac:dyDescent="0.25">
      <c r="A144" s="1">
        <v>143</v>
      </c>
      <c r="B144" s="6" t="s">
        <v>183</v>
      </c>
      <c r="C144" s="6" t="s">
        <v>125</v>
      </c>
      <c r="D144" s="7">
        <v>40170</v>
      </c>
      <c r="E144" s="19">
        <v>7855.7963918947853</v>
      </c>
      <c r="F144" s="13">
        <v>0.53125</v>
      </c>
      <c r="G144" s="21">
        <v>0.5</v>
      </c>
      <c r="H144" s="19">
        <f t="shared" si="15"/>
        <v>3927.8981959473927</v>
      </c>
      <c r="I144" s="19">
        <f t="shared" si="16"/>
        <v>3927.8981959473927</v>
      </c>
      <c r="J144" s="20">
        <v>0.2</v>
      </c>
      <c r="K144" s="19">
        <f t="shared" si="12"/>
        <v>785.5796391894786</v>
      </c>
      <c r="L144" s="19">
        <f t="shared" si="13"/>
        <v>3142.3185567579139</v>
      </c>
      <c r="M144" s="1">
        <v>4.4949000000000003</v>
      </c>
      <c r="N144" s="19">
        <f t="shared" si="14"/>
        <v>699.0853092967393</v>
      </c>
      <c r="O144" s="24">
        <f t="shared" si="17"/>
        <v>419.45118557804358</v>
      </c>
    </row>
    <row r="145" spans="1:15" x14ac:dyDescent="0.25">
      <c r="A145" s="1">
        <v>144</v>
      </c>
      <c r="B145" s="6" t="s">
        <v>184</v>
      </c>
      <c r="C145" s="6" t="s">
        <v>125</v>
      </c>
      <c r="D145" s="7">
        <v>40170</v>
      </c>
      <c r="E145" s="19">
        <v>10024.833921326137</v>
      </c>
      <c r="F145" s="13">
        <v>0.53125</v>
      </c>
      <c r="G145" s="21">
        <v>0.5</v>
      </c>
      <c r="H145" s="19">
        <f t="shared" si="15"/>
        <v>5012.4169606630685</v>
      </c>
      <c r="I145" s="19">
        <f t="shared" si="16"/>
        <v>5012.4169606630685</v>
      </c>
      <c r="J145" s="20">
        <v>0.2</v>
      </c>
      <c r="K145" s="19">
        <f t="shared" si="12"/>
        <v>1002.4833921326137</v>
      </c>
      <c r="L145" s="19">
        <f t="shared" si="13"/>
        <v>4009.933568530455</v>
      </c>
      <c r="M145" s="1">
        <v>4.4949000000000003</v>
      </c>
      <c r="N145" s="19">
        <f t="shared" si="14"/>
        <v>892.107403619759</v>
      </c>
      <c r="O145" s="24">
        <f t="shared" si="17"/>
        <v>535.26444217185542</v>
      </c>
    </row>
    <row r="146" spans="1:15" x14ac:dyDescent="0.25">
      <c r="A146" s="1">
        <v>145</v>
      </c>
      <c r="B146" s="6" t="s">
        <v>185</v>
      </c>
      <c r="C146" s="6" t="s">
        <v>125</v>
      </c>
      <c r="D146" s="7">
        <v>40170</v>
      </c>
      <c r="E146" s="19">
        <v>6505.5732023687797</v>
      </c>
      <c r="F146" s="13">
        <v>0.53125</v>
      </c>
      <c r="G146" s="21">
        <v>0.5</v>
      </c>
      <c r="H146" s="19">
        <f t="shared" si="15"/>
        <v>3252.7866011843898</v>
      </c>
      <c r="I146" s="19">
        <f t="shared" si="16"/>
        <v>3252.7866011843898</v>
      </c>
      <c r="J146" s="20">
        <v>0.2</v>
      </c>
      <c r="K146" s="19">
        <f t="shared" si="12"/>
        <v>650.55732023687801</v>
      </c>
      <c r="L146" s="19">
        <f t="shared" si="13"/>
        <v>2602.2292809475121</v>
      </c>
      <c r="M146" s="1">
        <v>4.4949000000000003</v>
      </c>
      <c r="N146" s="19">
        <f t="shared" si="14"/>
        <v>578.92929340975593</v>
      </c>
      <c r="O146" s="24">
        <f t="shared" si="17"/>
        <v>347.35757604585359</v>
      </c>
    </row>
    <row r="147" spans="1:15" x14ac:dyDescent="0.25">
      <c r="A147" s="1">
        <v>146</v>
      </c>
      <c r="B147" s="6" t="s">
        <v>186</v>
      </c>
      <c r="C147" s="6" t="s">
        <v>125</v>
      </c>
      <c r="D147" s="7">
        <v>40170</v>
      </c>
      <c r="E147" s="19">
        <v>5700.0467562489603</v>
      </c>
      <c r="F147" s="13">
        <v>0.53125</v>
      </c>
      <c r="G147" s="21">
        <v>0.5</v>
      </c>
      <c r="H147" s="19">
        <f t="shared" si="15"/>
        <v>2850.0233781244801</v>
      </c>
      <c r="I147" s="19">
        <f t="shared" si="16"/>
        <v>2850.0233781244801</v>
      </c>
      <c r="J147" s="20">
        <v>0.2</v>
      </c>
      <c r="K147" s="19">
        <f t="shared" si="12"/>
        <v>570.00467562489609</v>
      </c>
      <c r="L147" s="19">
        <f t="shared" si="13"/>
        <v>2280.0187024995839</v>
      </c>
      <c r="M147" s="1">
        <v>4.4949000000000003</v>
      </c>
      <c r="N147" s="19">
        <f t="shared" si="14"/>
        <v>507.24570123908956</v>
      </c>
      <c r="O147" s="24">
        <f t="shared" si="17"/>
        <v>304.34742074345371</v>
      </c>
    </row>
    <row r="148" spans="1:15" x14ac:dyDescent="0.25">
      <c r="A148" s="1">
        <v>147</v>
      </c>
      <c r="B148" s="6" t="s">
        <v>187</v>
      </c>
      <c r="C148" s="6" t="s">
        <v>125</v>
      </c>
      <c r="D148" s="7">
        <v>40170</v>
      </c>
      <c r="E148" s="19">
        <v>5700.0574464289975</v>
      </c>
      <c r="F148" s="13">
        <v>0.53125</v>
      </c>
      <c r="G148" s="21">
        <v>0.5</v>
      </c>
      <c r="H148" s="19">
        <f t="shared" si="15"/>
        <v>2850.0287232144988</v>
      </c>
      <c r="I148" s="19">
        <f t="shared" si="16"/>
        <v>2850.0287232144988</v>
      </c>
      <c r="J148" s="20">
        <v>0.2</v>
      </c>
      <c r="K148" s="19">
        <f t="shared" si="12"/>
        <v>570.0057446428998</v>
      </c>
      <c r="L148" s="19">
        <f t="shared" si="13"/>
        <v>2280.0229785715992</v>
      </c>
      <c r="M148" s="1">
        <v>4.4949000000000003</v>
      </c>
      <c r="N148" s="19">
        <f t="shared" si="14"/>
        <v>507.24665255547376</v>
      </c>
      <c r="O148" s="24">
        <f t="shared" si="17"/>
        <v>304.34799153328424</v>
      </c>
    </row>
    <row r="149" spans="1:15" x14ac:dyDescent="0.25">
      <c r="A149" s="1">
        <v>148</v>
      </c>
      <c r="B149" s="6" t="s">
        <v>188</v>
      </c>
      <c r="C149" s="6" t="s">
        <v>125</v>
      </c>
      <c r="D149" s="7">
        <v>40170</v>
      </c>
      <c r="E149" s="19">
        <v>8106.3314512331453</v>
      </c>
      <c r="F149" s="13">
        <v>0.53125</v>
      </c>
      <c r="G149" s="21">
        <v>0.5</v>
      </c>
      <c r="H149" s="19">
        <f t="shared" si="15"/>
        <v>4053.1657256165727</v>
      </c>
      <c r="I149" s="19">
        <f t="shared" si="16"/>
        <v>4053.1657256165727</v>
      </c>
      <c r="J149" s="20">
        <v>0.2</v>
      </c>
      <c r="K149" s="19">
        <f t="shared" si="12"/>
        <v>810.63314512331453</v>
      </c>
      <c r="L149" s="19">
        <f t="shared" si="13"/>
        <v>3242.5325804932581</v>
      </c>
      <c r="M149" s="1">
        <v>4.4949000000000003</v>
      </c>
      <c r="N149" s="19">
        <f t="shared" si="14"/>
        <v>721.3803600732515</v>
      </c>
      <c r="O149" s="24">
        <f t="shared" si="17"/>
        <v>432.82821604395087</v>
      </c>
    </row>
    <row r="150" spans="1:15" x14ac:dyDescent="0.25">
      <c r="A150" s="1">
        <v>149</v>
      </c>
      <c r="B150" s="6" t="s">
        <v>189</v>
      </c>
      <c r="C150" s="6" t="s">
        <v>125</v>
      </c>
      <c r="D150" s="7">
        <v>40170</v>
      </c>
      <c r="E150" s="19">
        <v>3818.1581527814119</v>
      </c>
      <c r="F150" s="13">
        <v>0.53125</v>
      </c>
      <c r="G150" s="21">
        <v>0.5</v>
      </c>
      <c r="H150" s="19">
        <f t="shared" si="15"/>
        <v>1909.0790763907059</v>
      </c>
      <c r="I150" s="19">
        <f t="shared" si="16"/>
        <v>1909.0790763907059</v>
      </c>
      <c r="J150" s="20">
        <v>0.2</v>
      </c>
      <c r="K150" s="19">
        <f t="shared" si="12"/>
        <v>381.8158152781412</v>
      </c>
      <c r="L150" s="19">
        <f t="shared" si="13"/>
        <v>1527.2632611125648</v>
      </c>
      <c r="M150" s="1">
        <v>4.4949000000000003</v>
      </c>
      <c r="N150" s="19">
        <f t="shared" si="14"/>
        <v>339.77691630794118</v>
      </c>
      <c r="O150" s="24">
        <f t="shared" si="17"/>
        <v>203.8661497847647</v>
      </c>
    </row>
    <row r="151" spans="1:15" x14ac:dyDescent="0.25">
      <c r="A151" s="1">
        <v>150</v>
      </c>
      <c r="B151" s="6" t="s">
        <v>190</v>
      </c>
      <c r="C151" s="6" t="s">
        <v>191</v>
      </c>
      <c r="D151" s="7">
        <v>40609</v>
      </c>
      <c r="E151" s="19">
        <v>2863.7423035777965</v>
      </c>
      <c r="F151" s="13">
        <v>0.33333333333333331</v>
      </c>
      <c r="G151" s="21">
        <v>0.4</v>
      </c>
      <c r="H151" s="19">
        <f t="shared" si="15"/>
        <v>1145.4969214311186</v>
      </c>
      <c r="I151" s="19">
        <f t="shared" si="16"/>
        <v>1718.2453821466779</v>
      </c>
      <c r="J151" s="20">
        <v>0.2</v>
      </c>
      <c r="K151" s="19">
        <f t="shared" si="12"/>
        <v>343.64907642933559</v>
      </c>
      <c r="L151" s="19">
        <f t="shared" si="13"/>
        <v>1374.5963057173424</v>
      </c>
      <c r="M151" s="1">
        <v>4.4949000000000003</v>
      </c>
      <c r="N151" s="19">
        <f t="shared" si="14"/>
        <v>305.81243313918935</v>
      </c>
      <c r="O151" s="24">
        <f t="shared" si="17"/>
        <v>183.48745988351362</v>
      </c>
    </row>
    <row r="152" spans="1:15" x14ac:dyDescent="0.25">
      <c r="A152" s="1"/>
      <c r="B152" s="1"/>
      <c r="C152" s="6" t="s">
        <v>211</v>
      </c>
      <c r="D152" s="1"/>
      <c r="E152" s="1"/>
      <c r="F152" s="1"/>
      <c r="G152" s="1"/>
      <c r="H152" s="1"/>
      <c r="I152" s="1"/>
      <c r="J152" s="1"/>
      <c r="K152" s="1"/>
      <c r="L152" s="19">
        <f>SUM(L2:L151)</f>
        <v>1650096.9584357147</v>
      </c>
      <c r="M152" s="1"/>
      <c r="N152" s="19">
        <f>SUM(N2:N151)</f>
        <v>367104.26448546484</v>
      </c>
      <c r="O152" s="24">
        <f t="shared" ref="O134:O152" si="18">N152*65/100</f>
        <v>238617.77191555212</v>
      </c>
    </row>
    <row r="153" spans="1:15" x14ac:dyDescent="0.25">
      <c r="C153" s="22" t="s">
        <v>208</v>
      </c>
      <c r="O153" s="18">
        <f>SUM(O5:O151)</f>
        <v>220262.55869127842</v>
      </c>
    </row>
    <row r="154" spans="1:15" x14ac:dyDescent="0.25">
      <c r="B154" s="23"/>
      <c r="C154" s="22" t="s">
        <v>209</v>
      </c>
    </row>
    <row r="155" spans="1:15" x14ac:dyDescent="0.25">
      <c r="C155" s="23" t="s">
        <v>210</v>
      </c>
    </row>
  </sheetData>
  <pageMargins left="0.11811023622047245" right="0.11811023622047245" top="1.1417322834645669" bottom="0.55118110236220474" header="0.9055118110236221" footer="0.51181102362204722"/>
  <pageSetup paperSize="9" orientation="landscape" r:id="rId1"/>
  <headerFooter>
    <oddHeader>&amp;C&amp;"Arial,Bold"ANEXA 5. ESTIMARE VALORI PIATA BUNURI MOBILE - METODA COSTURILOR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ACTUALIZARE VALORI</vt:lpstr>
      <vt:lpstr>ESTIMARE VALORI</vt:lpstr>
      <vt:lpstr>Sheet3</vt:lpstr>
      <vt:lpstr>'ACTUALIZARE VALORI'!Imprimare_titluri</vt:lpstr>
      <vt:lpstr>'ESTIMARE VALORI'!Imprimare_titluri</vt:lpstr>
      <vt:lpstr>'ACTUALIZARE VALORI'!Zona_de_imprimat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</dc:creator>
  <cp:lastModifiedBy>Adelina Moghina</cp:lastModifiedBy>
  <cp:lastPrinted>2023-02-21T09:11:20Z</cp:lastPrinted>
  <dcterms:created xsi:type="dcterms:W3CDTF">2014-03-26T19:33:22Z</dcterms:created>
  <dcterms:modified xsi:type="dcterms:W3CDTF">2023-06-26T12:47:03Z</dcterms:modified>
</cp:coreProperties>
</file>